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aniella.barbosa\Downloads\"/>
    </mc:Choice>
  </mc:AlternateContent>
  <xr:revisionPtr revIDLastSave="0" documentId="13_ncr:1_{A805BB32-CDA9-42B3-B90A-D17EF67DF994}" xr6:coauthVersionLast="47" xr6:coauthVersionMax="47" xr10:uidLastSave="{00000000-0000-0000-0000-000000000000}"/>
  <workbookProtection workbookAlgorithmName="SHA-512" workbookHashValue="FGDztWVvCQySM5iIVh55/A8xLS9iJC2sveMA8MRoturMwZxmCE617clfnKEdEhk+w8z9L/BXStWmuBr6XR5Yrw==" workbookSaltValue="9rlf22c8274tvq5vCRcm/w==" workbookSpinCount="100000" lockStructure="1"/>
  <bookViews>
    <workbookView xWindow="-28920" yWindow="-120" windowWidth="29040" windowHeight="15840" xr2:uid="{F7C3F2E4-E286-4C00-861D-75013DA66745}"/>
  </bookViews>
  <sheets>
    <sheet name="Simulador de Renda Fixa" sheetId="1" r:id="rId1"/>
    <sheet name="Simulador 1" sheetId="2" state="hidden" r:id="rId2"/>
    <sheet name="Simulador 2" sheetId="3" state="hidden" r:id="rId3"/>
    <sheet name="Simulador 3" sheetId="4" state="hidden" r:id="rId4"/>
    <sheet name="Simulador 4" sheetId="5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 a="1"/>
  <c r="G15" i="1" s="1"/>
  <c r="H12" i="1"/>
  <c r="I12" i="1" s="1"/>
  <c r="M15" i="1" l="1" a="1"/>
  <c r="M15" i="1" s="1"/>
  <c r="H15" i="1" a="1"/>
  <c r="H15" i="1" s="1"/>
  <c r="I15" i="1" s="1"/>
  <c r="D7" i="5" s="1"/>
  <c r="G9" i="5"/>
  <c r="D5" i="5"/>
  <c r="M5" i="5" s="1"/>
  <c r="D4" i="5"/>
  <c r="M14" i="1" a="1"/>
  <c r="M14" i="1" s="1"/>
  <c r="M13" i="1" a="1"/>
  <c r="M13" i="1" s="1"/>
  <c r="M12" i="1" a="1"/>
  <c r="M12" i="1" s="1"/>
  <c r="E26" i="2"/>
  <c r="D4" i="3"/>
  <c r="AB9" i="3" s="1"/>
  <c r="D5" i="3"/>
  <c r="F5" i="3" s="1"/>
  <c r="G9" i="3"/>
  <c r="D4" i="4"/>
  <c r="AB9" i="4" s="1"/>
  <c r="D5" i="4"/>
  <c r="F5" i="4" s="1"/>
  <c r="G9" i="4"/>
  <c r="G9" i="2"/>
  <c r="D5" i="2"/>
  <c r="J5" i="2" s="1"/>
  <c r="D4" i="2"/>
  <c r="I5" i="3" l="1"/>
  <c r="H5" i="5"/>
  <c r="N5" i="5"/>
  <c r="M5" i="3"/>
  <c r="AB10" i="4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AB51" i="4" s="1"/>
  <c r="AB52" i="4" s="1"/>
  <c r="AB53" i="4" s="1"/>
  <c r="AB54" i="4" s="1"/>
  <c r="AB55" i="4" s="1"/>
  <c r="AB56" i="4" s="1"/>
  <c r="AB57" i="4" s="1"/>
  <c r="AB58" i="4" s="1"/>
  <c r="AB59" i="4" s="1"/>
  <c r="AB60" i="4" s="1"/>
  <c r="AB61" i="4" s="1"/>
  <c r="AB62" i="4" s="1"/>
  <c r="AB63" i="4" s="1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B85" i="4" s="1"/>
  <c r="AB86" i="4" s="1"/>
  <c r="AB87" i="4" s="1"/>
  <c r="AB88" i="4" s="1"/>
  <c r="AB89" i="4" s="1"/>
  <c r="AB90" i="4" s="1"/>
  <c r="AB91" i="4" s="1"/>
  <c r="AB92" i="4" s="1"/>
  <c r="AB93" i="4" s="1"/>
  <c r="AB94" i="4" s="1"/>
  <c r="AB95" i="4" s="1"/>
  <c r="AB96" i="4" s="1"/>
  <c r="AB97" i="4" s="1"/>
  <c r="AB98" i="4" s="1"/>
  <c r="AB99" i="4" s="1"/>
  <c r="AB100" i="4" s="1"/>
  <c r="AB101" i="4" s="1"/>
  <c r="AB102" i="4" s="1"/>
  <c r="AB103" i="4" s="1"/>
  <c r="AB104" i="4" s="1"/>
  <c r="AB105" i="4" s="1"/>
  <c r="AB106" i="4" s="1"/>
  <c r="AB107" i="4" s="1"/>
  <c r="AB108" i="4" s="1"/>
  <c r="AB109" i="4" s="1"/>
  <c r="AB110" i="4" s="1"/>
  <c r="AB111" i="4" s="1"/>
  <c r="AB112" i="4" s="1"/>
  <c r="AB113" i="4" s="1"/>
  <c r="AB114" i="4" s="1"/>
  <c r="AB115" i="4" s="1"/>
  <c r="AB116" i="4" s="1"/>
  <c r="AB117" i="4" s="1"/>
  <c r="AB118" i="4" s="1"/>
  <c r="AB119" i="4" s="1"/>
  <c r="AB120" i="4" s="1"/>
  <c r="AB121" i="4" s="1"/>
  <c r="AB122" i="4" s="1"/>
  <c r="AB123" i="4" s="1"/>
  <c r="AB124" i="4" s="1"/>
  <c r="AB125" i="4" s="1"/>
  <c r="AB126" i="4" s="1"/>
  <c r="AB127" i="4" s="1"/>
  <c r="AB128" i="4" s="1"/>
  <c r="AB129" i="4" s="1"/>
  <c r="AB130" i="4" s="1"/>
  <c r="AB131" i="4" s="1"/>
  <c r="AB132" i="4" s="1"/>
  <c r="AB133" i="4" s="1"/>
  <c r="AB134" i="4" s="1"/>
  <c r="AB135" i="4" s="1"/>
  <c r="AB136" i="4" s="1"/>
  <c r="AB137" i="4" s="1"/>
  <c r="AB138" i="4" s="1"/>
  <c r="AB139" i="4" s="1"/>
  <c r="AB140" i="4" s="1"/>
  <c r="AB141" i="4" s="1"/>
  <c r="AB142" i="4" s="1"/>
  <c r="AB143" i="4" s="1"/>
  <c r="AB144" i="4" s="1"/>
  <c r="AB145" i="4" s="1"/>
  <c r="AB146" i="4" s="1"/>
  <c r="AB147" i="4" s="1"/>
  <c r="AB148" i="4" s="1"/>
  <c r="AB149" i="4" s="1"/>
  <c r="AB150" i="4" s="1"/>
  <c r="AB151" i="4" s="1"/>
  <c r="AB152" i="4" s="1"/>
  <c r="AB153" i="4" s="1"/>
  <c r="AB154" i="4" s="1"/>
  <c r="AB155" i="4" s="1"/>
  <c r="AB156" i="4" s="1"/>
  <c r="AB157" i="4" s="1"/>
  <c r="AB158" i="4" s="1"/>
  <c r="AB159" i="4" s="1"/>
  <c r="AB160" i="4" s="1"/>
  <c r="AB161" i="4" s="1"/>
  <c r="AB162" i="4" s="1"/>
  <c r="AB163" i="4" s="1"/>
  <c r="AB164" i="4" s="1"/>
  <c r="AB165" i="4" s="1"/>
  <c r="AB166" i="4" s="1"/>
  <c r="AB167" i="4" s="1"/>
  <c r="AB168" i="4" s="1"/>
  <c r="AB169" i="4" s="1"/>
  <c r="AB170" i="4" s="1"/>
  <c r="AB171" i="4" s="1"/>
  <c r="AB172" i="4" s="1"/>
  <c r="AB173" i="4" s="1"/>
  <c r="AB174" i="4" s="1"/>
  <c r="AB175" i="4" s="1"/>
  <c r="AB176" i="4" s="1"/>
  <c r="AB177" i="4" s="1"/>
  <c r="AB178" i="4" s="1"/>
  <c r="AB179" i="4" s="1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AB203" i="4" s="1"/>
  <c r="AB204" i="4" s="1"/>
  <c r="AB205" i="4" s="1"/>
  <c r="AB206" i="4" s="1"/>
  <c r="AB207" i="4" s="1"/>
  <c r="AB208" i="4" s="1"/>
  <c r="AB209" i="4" s="1"/>
  <c r="AB210" i="4" s="1"/>
  <c r="AB211" i="4" s="1"/>
  <c r="AB212" i="4" s="1"/>
  <c r="AB213" i="4" s="1"/>
  <c r="AB214" i="4" s="1"/>
  <c r="AB215" i="4" s="1"/>
  <c r="AB216" i="4" s="1"/>
  <c r="AB217" i="4" s="1"/>
  <c r="AB218" i="4" s="1"/>
  <c r="AB219" i="4" s="1"/>
  <c r="AB220" i="4" s="1"/>
  <c r="AB221" i="4" s="1"/>
  <c r="AB222" i="4" s="1"/>
  <c r="AB223" i="4" s="1"/>
  <c r="AB224" i="4" s="1"/>
  <c r="AB225" i="4" s="1"/>
  <c r="AB226" i="4" s="1"/>
  <c r="AB227" i="4" s="1"/>
  <c r="AB228" i="4" s="1"/>
  <c r="AB229" i="4" s="1"/>
  <c r="AB230" i="4" s="1"/>
  <c r="AB231" i="4" s="1"/>
  <c r="AB232" i="4" s="1"/>
  <c r="AB233" i="4" s="1"/>
  <c r="AB234" i="4" s="1"/>
  <c r="AB235" i="4" s="1"/>
  <c r="AB236" i="4" s="1"/>
  <c r="AB237" i="4" s="1"/>
  <c r="AB238" i="4" s="1"/>
  <c r="AB239" i="4" s="1"/>
  <c r="AB240" i="4" s="1"/>
  <c r="AB241" i="4" s="1"/>
  <c r="AB242" i="4" s="1"/>
  <c r="AB243" i="4" s="1"/>
  <c r="AB244" i="4" s="1"/>
  <c r="AB245" i="4" s="1"/>
  <c r="AB246" i="4" s="1"/>
  <c r="AB247" i="4" s="1"/>
  <c r="AB248" i="4" s="1"/>
  <c r="AB249" i="4" s="1"/>
  <c r="AB250" i="4" s="1"/>
  <c r="AB251" i="4" s="1"/>
  <c r="AB252" i="4" s="1"/>
  <c r="AB253" i="4" s="1"/>
  <c r="AB254" i="4" s="1"/>
  <c r="AB255" i="4" s="1"/>
  <c r="AB256" i="4" s="1"/>
  <c r="AB257" i="4" s="1"/>
  <c r="AB258" i="4" s="1"/>
  <c r="AB259" i="4" s="1"/>
  <c r="AB260" i="4" s="1"/>
  <c r="AB261" i="4" s="1"/>
  <c r="AB262" i="4" s="1"/>
  <c r="AB263" i="4" s="1"/>
  <c r="AB264" i="4" s="1"/>
  <c r="AB265" i="4" s="1"/>
  <c r="AB266" i="4" s="1"/>
  <c r="AB267" i="4" s="1"/>
  <c r="AB268" i="4" s="1"/>
  <c r="AB269" i="4" s="1"/>
  <c r="AB270" i="4" s="1"/>
  <c r="AB271" i="4" s="1"/>
  <c r="AB272" i="4" s="1"/>
  <c r="AB273" i="4" s="1"/>
  <c r="AB274" i="4" s="1"/>
  <c r="AB275" i="4" s="1"/>
  <c r="AB276" i="4" s="1"/>
  <c r="AB277" i="4" s="1"/>
  <c r="AB278" i="4" s="1"/>
  <c r="AB279" i="4" s="1"/>
  <c r="AB280" i="4" s="1"/>
  <c r="AB281" i="4" s="1"/>
  <c r="AB282" i="4" s="1"/>
  <c r="AB283" i="4" s="1"/>
  <c r="AB284" i="4" s="1"/>
  <c r="AB285" i="4" s="1"/>
  <c r="AB286" i="4" s="1"/>
  <c r="AB287" i="4" s="1"/>
  <c r="AB288" i="4" s="1"/>
  <c r="AB289" i="4" s="1"/>
  <c r="AB290" i="4" s="1"/>
  <c r="AB291" i="4" s="1"/>
  <c r="AB292" i="4" s="1"/>
  <c r="AB293" i="4" s="1"/>
  <c r="AB294" i="4" s="1"/>
  <c r="AB295" i="4" s="1"/>
  <c r="AB296" i="4" s="1"/>
  <c r="AB297" i="4" s="1"/>
  <c r="AB298" i="4" s="1"/>
  <c r="AB299" i="4" s="1"/>
  <c r="AB300" i="4" s="1"/>
  <c r="AB301" i="4" s="1"/>
  <c r="AB302" i="4" s="1"/>
  <c r="AB303" i="4" s="1"/>
  <c r="AB304" i="4" s="1"/>
  <c r="AB305" i="4" s="1"/>
  <c r="AB306" i="4" s="1"/>
  <c r="AB307" i="4" s="1"/>
  <c r="AB308" i="4" s="1"/>
  <c r="AB309" i="4" s="1"/>
  <c r="AB310" i="4" s="1"/>
  <c r="AB311" i="4" s="1"/>
  <c r="AB312" i="4" s="1"/>
  <c r="AB313" i="4" s="1"/>
  <c r="AB314" i="4" s="1"/>
  <c r="AB315" i="4" s="1"/>
  <c r="AB316" i="4" s="1"/>
  <c r="AB317" i="4" s="1"/>
  <c r="AB318" i="4" s="1"/>
  <c r="AB319" i="4" s="1"/>
  <c r="AB320" i="4" s="1"/>
  <c r="AB321" i="4" s="1"/>
  <c r="AB322" i="4" s="1"/>
  <c r="AB323" i="4" s="1"/>
  <c r="AB324" i="4" s="1"/>
  <c r="AB325" i="4" s="1"/>
  <c r="AB326" i="4" s="1"/>
  <c r="AB327" i="4" s="1"/>
  <c r="AB328" i="4" s="1"/>
  <c r="AB329" i="4" s="1"/>
  <c r="AB330" i="4" s="1"/>
  <c r="AB331" i="4" s="1"/>
  <c r="AB332" i="4" s="1"/>
  <c r="AB333" i="4" s="1"/>
  <c r="AB334" i="4" s="1"/>
  <c r="AB335" i="4" s="1"/>
  <c r="AB336" i="4" s="1"/>
  <c r="AB337" i="4" s="1"/>
  <c r="AB338" i="4" s="1"/>
  <c r="AB339" i="4" s="1"/>
  <c r="AB340" i="4" s="1"/>
  <c r="AB341" i="4" s="1"/>
  <c r="AB342" i="4" s="1"/>
  <c r="AB343" i="4" s="1"/>
  <c r="AB344" i="4" s="1"/>
  <c r="AB345" i="4" s="1"/>
  <c r="AB346" i="4" s="1"/>
  <c r="AB347" i="4" s="1"/>
  <c r="AB348" i="4" s="1"/>
  <c r="AB349" i="4" s="1"/>
  <c r="AB350" i="4" s="1"/>
  <c r="AB351" i="4" s="1"/>
  <c r="AB352" i="4" s="1"/>
  <c r="AB353" i="4" s="1"/>
  <c r="AB354" i="4" s="1"/>
  <c r="AB355" i="4" s="1"/>
  <c r="AB356" i="4" s="1"/>
  <c r="AB357" i="4" s="1"/>
  <c r="AB358" i="4" s="1"/>
  <c r="AB359" i="4" s="1"/>
  <c r="AB360" i="4" s="1"/>
  <c r="AB361" i="4" s="1"/>
  <c r="AB362" i="4" s="1"/>
  <c r="AB363" i="4" s="1"/>
  <c r="AB364" i="4" s="1"/>
  <c r="AB365" i="4" s="1"/>
  <c r="AB366" i="4" s="1"/>
  <c r="AB367" i="4" s="1"/>
  <c r="AB368" i="4" s="1"/>
  <c r="AB369" i="4" s="1"/>
  <c r="AB370" i="4" s="1"/>
  <c r="AB371" i="4" s="1"/>
  <c r="AB372" i="4" s="1"/>
  <c r="AB373" i="4" s="1"/>
  <c r="AB374" i="4" s="1"/>
  <c r="AB375" i="4" s="1"/>
  <c r="AB376" i="4" s="1"/>
  <c r="AB377" i="4" s="1"/>
  <c r="AB378" i="4" s="1"/>
  <c r="AB379" i="4" s="1"/>
  <c r="AB380" i="4" s="1"/>
  <c r="AB381" i="4" s="1"/>
  <c r="AB382" i="4" s="1"/>
  <c r="AB383" i="4" s="1"/>
  <c r="AB384" i="4" s="1"/>
  <c r="AB385" i="4" s="1"/>
  <c r="AB386" i="4" s="1"/>
  <c r="AB387" i="4" s="1"/>
  <c r="AB388" i="4" s="1"/>
  <c r="AB389" i="4" s="1"/>
  <c r="AB390" i="4" s="1"/>
  <c r="AB391" i="4" s="1"/>
  <c r="AB392" i="4" s="1"/>
  <c r="AB393" i="4" s="1"/>
  <c r="AB394" i="4" s="1"/>
  <c r="AB395" i="4" s="1"/>
  <c r="AB396" i="4" s="1"/>
  <c r="AB397" i="4" s="1"/>
  <c r="AB398" i="4" s="1"/>
  <c r="AB399" i="4" s="1"/>
  <c r="AB400" i="4" s="1"/>
  <c r="AB401" i="4" s="1"/>
  <c r="AB402" i="4" s="1"/>
  <c r="AB403" i="4" s="1"/>
  <c r="AB404" i="4" s="1"/>
  <c r="AB405" i="4" s="1"/>
  <c r="AB406" i="4" s="1"/>
  <c r="AB407" i="4" s="1"/>
  <c r="AB408" i="4" s="1"/>
  <c r="AB409" i="4" s="1"/>
  <c r="AB410" i="4" s="1"/>
  <c r="AB411" i="4" s="1"/>
  <c r="AB412" i="4" s="1"/>
  <c r="AB413" i="4" s="1"/>
  <c r="AB414" i="4" s="1"/>
  <c r="AB415" i="4" s="1"/>
  <c r="AB416" i="4" s="1"/>
  <c r="AB417" i="4" s="1"/>
  <c r="AB418" i="4" s="1"/>
  <c r="AB419" i="4" s="1"/>
  <c r="AB420" i="4" s="1"/>
  <c r="AB421" i="4" s="1"/>
  <c r="AB422" i="4" s="1"/>
  <c r="AB423" i="4" s="1"/>
  <c r="AB424" i="4" s="1"/>
  <c r="AB425" i="4" s="1"/>
  <c r="AB426" i="4" s="1"/>
  <c r="AB427" i="4" s="1"/>
  <c r="AB428" i="4" s="1"/>
  <c r="AB429" i="4" s="1"/>
  <c r="AB430" i="4" s="1"/>
  <c r="AB431" i="4" s="1"/>
  <c r="AB432" i="4" s="1"/>
  <c r="AB433" i="4" s="1"/>
  <c r="AB434" i="4" s="1"/>
  <c r="AB435" i="4" s="1"/>
  <c r="AB436" i="4" s="1"/>
  <c r="AB437" i="4" s="1"/>
  <c r="AB438" i="4" s="1"/>
  <c r="AB439" i="4" s="1"/>
  <c r="AB440" i="4" s="1"/>
  <c r="AB441" i="4" s="1"/>
  <c r="AB442" i="4" s="1"/>
  <c r="AB443" i="4" s="1"/>
  <c r="AB444" i="4" s="1"/>
  <c r="AB445" i="4" s="1"/>
  <c r="AB446" i="4" s="1"/>
  <c r="AB447" i="4" s="1"/>
  <c r="AB448" i="4" s="1"/>
  <c r="AB449" i="4" s="1"/>
  <c r="AB450" i="4" s="1"/>
  <c r="AB451" i="4" s="1"/>
  <c r="AB452" i="4" s="1"/>
  <c r="AB453" i="4" s="1"/>
  <c r="AB454" i="4" s="1"/>
  <c r="AB455" i="4" s="1"/>
  <c r="AB456" i="4" s="1"/>
  <c r="AB457" i="4" s="1"/>
  <c r="AB458" i="4" s="1"/>
  <c r="AB459" i="4" s="1"/>
  <c r="AB460" i="4" s="1"/>
  <c r="AB461" i="4" s="1"/>
  <c r="AB462" i="4" s="1"/>
  <c r="AB463" i="4" s="1"/>
  <c r="AB464" i="4" s="1"/>
  <c r="AB465" i="4" s="1"/>
  <c r="AB466" i="4" s="1"/>
  <c r="AB467" i="4" s="1"/>
  <c r="AB468" i="4" s="1"/>
  <c r="AB469" i="4" s="1"/>
  <c r="AB470" i="4" s="1"/>
  <c r="AB471" i="4" s="1"/>
  <c r="AB472" i="4" s="1"/>
  <c r="AB473" i="4" s="1"/>
  <c r="AB474" i="4" s="1"/>
  <c r="AB475" i="4" s="1"/>
  <c r="AB476" i="4" s="1"/>
  <c r="AB477" i="4" s="1"/>
  <c r="AB478" i="4" s="1"/>
  <c r="AB479" i="4" s="1"/>
  <c r="AB480" i="4" s="1"/>
  <c r="AB481" i="4" s="1"/>
  <c r="AB482" i="4" s="1"/>
  <c r="AB483" i="4" s="1"/>
  <c r="AB484" i="4" s="1"/>
  <c r="AB485" i="4" s="1"/>
  <c r="AB486" i="4" s="1"/>
  <c r="AB487" i="4" s="1"/>
  <c r="AB488" i="4" s="1"/>
  <c r="AB489" i="4" s="1"/>
  <c r="AB490" i="4" s="1"/>
  <c r="AB491" i="4" s="1"/>
  <c r="AB492" i="4" s="1"/>
  <c r="AB493" i="4" s="1"/>
  <c r="AB494" i="4" s="1"/>
  <c r="AB495" i="4" s="1"/>
  <c r="AB496" i="4" s="1"/>
  <c r="AB497" i="4" s="1"/>
  <c r="AB498" i="4" s="1"/>
  <c r="AB499" i="4" s="1"/>
  <c r="AB500" i="4" s="1"/>
  <c r="AB501" i="4" s="1"/>
  <c r="AB502" i="4" s="1"/>
  <c r="AB503" i="4" s="1"/>
  <c r="AB504" i="4" s="1"/>
  <c r="AB505" i="4" s="1"/>
  <c r="AB506" i="4" s="1"/>
  <c r="AB507" i="4" s="1"/>
  <c r="AB508" i="4" s="1"/>
  <c r="AB509" i="4" s="1"/>
  <c r="AB510" i="4" s="1"/>
  <c r="AB511" i="4" s="1"/>
  <c r="AB512" i="4" s="1"/>
  <c r="AB513" i="4" s="1"/>
  <c r="AB514" i="4" s="1"/>
  <c r="AB515" i="4" s="1"/>
  <c r="AB516" i="4" s="1"/>
  <c r="AB517" i="4" s="1"/>
  <c r="AB518" i="4" s="1"/>
  <c r="AB519" i="4" s="1"/>
  <c r="AB520" i="4" s="1"/>
  <c r="AB521" i="4" s="1"/>
  <c r="AB522" i="4" s="1"/>
  <c r="AB523" i="4" s="1"/>
  <c r="AB524" i="4" s="1"/>
  <c r="AB525" i="4" s="1"/>
  <c r="AB526" i="4" s="1"/>
  <c r="AB527" i="4" s="1"/>
  <c r="AB528" i="4" s="1"/>
  <c r="AB529" i="4" s="1"/>
  <c r="AB530" i="4" s="1"/>
  <c r="AB531" i="4" s="1"/>
  <c r="AB532" i="4" s="1"/>
  <c r="AB533" i="4" s="1"/>
  <c r="AB534" i="4" s="1"/>
  <c r="AB535" i="4" s="1"/>
  <c r="AB536" i="4" s="1"/>
  <c r="AB537" i="4" s="1"/>
  <c r="AB538" i="4" s="1"/>
  <c r="AB539" i="4" s="1"/>
  <c r="AB540" i="4" s="1"/>
  <c r="AB541" i="4" s="1"/>
  <c r="AB542" i="4" s="1"/>
  <c r="AB543" i="4" s="1"/>
  <c r="AB544" i="4" s="1"/>
  <c r="AB545" i="4" s="1"/>
  <c r="AB546" i="4" s="1"/>
  <c r="AB547" i="4" s="1"/>
  <c r="AB548" i="4" s="1"/>
  <c r="AB549" i="4" s="1"/>
  <c r="AB550" i="4" s="1"/>
  <c r="AB551" i="4" s="1"/>
  <c r="AB552" i="4" s="1"/>
  <c r="AB553" i="4" s="1"/>
  <c r="AB554" i="4" s="1"/>
  <c r="AB555" i="4" s="1"/>
  <c r="AB556" i="4" s="1"/>
  <c r="AB557" i="4" s="1"/>
  <c r="AB558" i="4" s="1"/>
  <c r="AB559" i="4" s="1"/>
  <c r="AB560" i="4" s="1"/>
  <c r="AB561" i="4" s="1"/>
  <c r="AB562" i="4" s="1"/>
  <c r="AB563" i="4" s="1"/>
  <c r="AB564" i="4" s="1"/>
  <c r="AB565" i="4" s="1"/>
  <c r="AB566" i="4" s="1"/>
  <c r="AB567" i="4" s="1"/>
  <c r="AB568" i="4" s="1"/>
  <c r="AB569" i="4" s="1"/>
  <c r="AB570" i="4" s="1"/>
  <c r="AB571" i="4" s="1"/>
  <c r="AB572" i="4" s="1"/>
  <c r="AB573" i="4" s="1"/>
  <c r="AB574" i="4" s="1"/>
  <c r="AB575" i="4" s="1"/>
  <c r="AB576" i="4" s="1"/>
  <c r="AB577" i="4" s="1"/>
  <c r="AB578" i="4" s="1"/>
  <c r="AB579" i="4" s="1"/>
  <c r="AB580" i="4" s="1"/>
  <c r="AB581" i="4" s="1"/>
  <c r="AB582" i="4" s="1"/>
  <c r="AB583" i="4" s="1"/>
  <c r="AB584" i="4" s="1"/>
  <c r="AB585" i="4" s="1"/>
  <c r="AB586" i="4" s="1"/>
  <c r="AB587" i="4" s="1"/>
  <c r="AB588" i="4" s="1"/>
  <c r="AB589" i="4" s="1"/>
  <c r="AB590" i="4" s="1"/>
  <c r="AB591" i="4" s="1"/>
  <c r="AB592" i="4" s="1"/>
  <c r="AB593" i="4" s="1"/>
  <c r="AB594" i="4" s="1"/>
  <c r="AB595" i="4" s="1"/>
  <c r="AB596" i="4" s="1"/>
  <c r="AB597" i="4" s="1"/>
  <c r="AB598" i="4" s="1"/>
  <c r="AB599" i="4" s="1"/>
  <c r="AB600" i="4" s="1"/>
  <c r="AB601" i="4" s="1"/>
  <c r="AB602" i="4" s="1"/>
  <c r="AB603" i="4" s="1"/>
  <c r="AB604" i="4" s="1"/>
  <c r="AB605" i="4" s="1"/>
  <c r="AB606" i="4" s="1"/>
  <c r="AB607" i="4" s="1"/>
  <c r="AB608" i="4" s="1"/>
  <c r="J5" i="5"/>
  <c r="M5" i="4"/>
  <c r="F5" i="5"/>
  <c r="K5" i="5"/>
  <c r="C10" i="5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484" i="5" s="1"/>
  <c r="C485" i="5" s="1"/>
  <c r="C486" i="5" s="1"/>
  <c r="C487" i="5" s="1"/>
  <c r="C488" i="5" s="1"/>
  <c r="C489" i="5" s="1"/>
  <c r="C490" i="5" s="1"/>
  <c r="C491" i="5" s="1"/>
  <c r="C492" i="5" s="1"/>
  <c r="C493" i="5" s="1"/>
  <c r="C494" i="5" s="1"/>
  <c r="C495" i="5" s="1"/>
  <c r="C496" i="5" s="1"/>
  <c r="C497" i="5" s="1"/>
  <c r="C498" i="5" s="1"/>
  <c r="C499" i="5" s="1"/>
  <c r="C500" i="5" s="1"/>
  <c r="C501" i="5" s="1"/>
  <c r="C502" i="5" s="1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C513" i="5" s="1"/>
  <c r="C514" i="5" s="1"/>
  <c r="C515" i="5" s="1"/>
  <c r="C516" i="5" s="1"/>
  <c r="C517" i="5" s="1"/>
  <c r="C518" i="5" s="1"/>
  <c r="C519" i="5" s="1"/>
  <c r="C520" i="5" s="1"/>
  <c r="C521" i="5" s="1"/>
  <c r="C522" i="5" s="1"/>
  <c r="C523" i="5" s="1"/>
  <c r="C524" i="5" s="1"/>
  <c r="C525" i="5" s="1"/>
  <c r="C526" i="5" s="1"/>
  <c r="C527" i="5" s="1"/>
  <c r="C528" i="5" s="1"/>
  <c r="C529" i="5" s="1"/>
  <c r="C530" i="5" s="1"/>
  <c r="C531" i="5" s="1"/>
  <c r="C532" i="5" s="1"/>
  <c r="C533" i="5" s="1"/>
  <c r="C534" i="5" s="1"/>
  <c r="C535" i="5" s="1"/>
  <c r="C536" i="5" s="1"/>
  <c r="C537" i="5" s="1"/>
  <c r="C538" i="5" s="1"/>
  <c r="C539" i="5" s="1"/>
  <c r="C540" i="5" s="1"/>
  <c r="C541" i="5" s="1"/>
  <c r="C542" i="5" s="1"/>
  <c r="C543" i="5" s="1"/>
  <c r="C544" i="5" s="1"/>
  <c r="C545" i="5" s="1"/>
  <c r="C546" i="5" s="1"/>
  <c r="C547" i="5" s="1"/>
  <c r="C548" i="5" s="1"/>
  <c r="C549" i="5" s="1"/>
  <c r="C550" i="5" s="1"/>
  <c r="C551" i="5" s="1"/>
  <c r="C552" i="5" s="1"/>
  <c r="C553" i="5" s="1"/>
  <c r="C554" i="5" s="1"/>
  <c r="C555" i="5" s="1"/>
  <c r="C556" i="5" s="1"/>
  <c r="C557" i="5" s="1"/>
  <c r="C558" i="5" s="1"/>
  <c r="C559" i="5" s="1"/>
  <c r="C560" i="5" s="1"/>
  <c r="C561" i="5" s="1"/>
  <c r="C562" i="5" s="1"/>
  <c r="C563" i="5" s="1"/>
  <c r="C564" i="5" s="1"/>
  <c r="C565" i="5" s="1"/>
  <c r="C566" i="5" s="1"/>
  <c r="C567" i="5" s="1"/>
  <c r="C568" i="5" s="1"/>
  <c r="C569" i="5" s="1"/>
  <c r="C570" i="5" s="1"/>
  <c r="C571" i="5" s="1"/>
  <c r="C572" i="5" s="1"/>
  <c r="C573" i="5" s="1"/>
  <c r="C574" i="5" s="1"/>
  <c r="C575" i="5" s="1"/>
  <c r="C576" i="5" s="1"/>
  <c r="C577" i="5" s="1"/>
  <c r="C578" i="5" s="1"/>
  <c r="C579" i="5" s="1"/>
  <c r="C580" i="5" s="1"/>
  <c r="C581" i="5" s="1"/>
  <c r="C582" i="5" s="1"/>
  <c r="C583" i="5" s="1"/>
  <c r="C584" i="5" s="1"/>
  <c r="C585" i="5" s="1"/>
  <c r="C586" i="5" s="1"/>
  <c r="C587" i="5" s="1"/>
  <c r="C588" i="5" s="1"/>
  <c r="C589" i="5" s="1"/>
  <c r="C590" i="5" s="1"/>
  <c r="C591" i="5" s="1"/>
  <c r="C592" i="5" s="1"/>
  <c r="C593" i="5" s="1"/>
  <c r="C594" i="5" s="1"/>
  <c r="C595" i="5" s="1"/>
  <c r="C596" i="5" s="1"/>
  <c r="C597" i="5" s="1"/>
  <c r="C598" i="5" s="1"/>
  <c r="C599" i="5" s="1"/>
  <c r="C600" i="5" s="1"/>
  <c r="C601" i="5" s="1"/>
  <c r="C602" i="5" s="1"/>
  <c r="C603" i="5" s="1"/>
  <c r="C604" i="5" s="1"/>
  <c r="C605" i="5" s="1"/>
  <c r="C606" i="5" s="1"/>
  <c r="C607" i="5" s="1"/>
  <c r="C608" i="5" s="1"/>
  <c r="C609" i="5" s="1"/>
  <c r="I5" i="4"/>
  <c r="G5" i="5"/>
  <c r="L5" i="5"/>
  <c r="F11" i="5"/>
  <c r="AA9" i="5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AA28" i="5" s="1"/>
  <c r="AA29" i="5" s="1"/>
  <c r="AA30" i="5" s="1"/>
  <c r="AA31" i="5" s="1"/>
  <c r="AA32" i="5" s="1"/>
  <c r="AA33" i="5" s="1"/>
  <c r="AA34" i="5" s="1"/>
  <c r="AA35" i="5" s="1"/>
  <c r="AA36" i="5" s="1"/>
  <c r="AA37" i="5" s="1"/>
  <c r="AA38" i="5" s="1"/>
  <c r="AA39" i="5" s="1"/>
  <c r="AA40" i="5" s="1"/>
  <c r="AA41" i="5" s="1"/>
  <c r="AA42" i="5" s="1"/>
  <c r="AA43" i="5" s="1"/>
  <c r="AA44" i="5" s="1"/>
  <c r="AA45" i="5" s="1"/>
  <c r="AA46" i="5" s="1"/>
  <c r="AA47" i="5" s="1"/>
  <c r="AA48" i="5" s="1"/>
  <c r="AA49" i="5" s="1"/>
  <c r="AA50" i="5" s="1"/>
  <c r="AA51" i="5" s="1"/>
  <c r="AA52" i="5" s="1"/>
  <c r="AA53" i="5" s="1"/>
  <c r="AA54" i="5" s="1"/>
  <c r="AA55" i="5" s="1"/>
  <c r="AA56" i="5" s="1"/>
  <c r="AA57" i="5" s="1"/>
  <c r="AA58" i="5" s="1"/>
  <c r="AA59" i="5" s="1"/>
  <c r="AA60" i="5" s="1"/>
  <c r="AA61" i="5" s="1"/>
  <c r="AA62" i="5" s="1"/>
  <c r="AA63" i="5" s="1"/>
  <c r="AA64" i="5" s="1"/>
  <c r="AA65" i="5" s="1"/>
  <c r="AA66" i="5" s="1"/>
  <c r="AA67" i="5" s="1"/>
  <c r="AA68" i="5" s="1"/>
  <c r="AA69" i="5" s="1"/>
  <c r="AA70" i="5" s="1"/>
  <c r="AA71" i="5" s="1"/>
  <c r="AA72" i="5" s="1"/>
  <c r="AA73" i="5" s="1"/>
  <c r="AA74" i="5" s="1"/>
  <c r="AA75" i="5" s="1"/>
  <c r="AA76" i="5" s="1"/>
  <c r="AA77" i="5" s="1"/>
  <c r="AA78" i="5" s="1"/>
  <c r="AA79" i="5" s="1"/>
  <c r="AA80" i="5" s="1"/>
  <c r="AA81" i="5" s="1"/>
  <c r="AA82" i="5" s="1"/>
  <c r="AA83" i="5" s="1"/>
  <c r="AA84" i="5" s="1"/>
  <c r="AA85" i="5" s="1"/>
  <c r="AA86" i="5" s="1"/>
  <c r="AA87" i="5" s="1"/>
  <c r="AA88" i="5" s="1"/>
  <c r="AA89" i="5" s="1"/>
  <c r="AA90" i="5" s="1"/>
  <c r="AA91" i="5" s="1"/>
  <c r="AA92" i="5" s="1"/>
  <c r="AA93" i="5" s="1"/>
  <c r="AA94" i="5" s="1"/>
  <c r="AA95" i="5" s="1"/>
  <c r="AA96" i="5" s="1"/>
  <c r="AA97" i="5" s="1"/>
  <c r="AA98" i="5" s="1"/>
  <c r="AA99" i="5" s="1"/>
  <c r="AA100" i="5" s="1"/>
  <c r="AA101" i="5" s="1"/>
  <c r="AA102" i="5" s="1"/>
  <c r="AA103" i="5" s="1"/>
  <c r="AA104" i="5" s="1"/>
  <c r="AA105" i="5" s="1"/>
  <c r="AA106" i="5" s="1"/>
  <c r="AA107" i="5" s="1"/>
  <c r="AA108" i="5" s="1"/>
  <c r="AA109" i="5" s="1"/>
  <c r="AA110" i="5" s="1"/>
  <c r="AA111" i="5" s="1"/>
  <c r="AA112" i="5" s="1"/>
  <c r="AA113" i="5" s="1"/>
  <c r="AA114" i="5" s="1"/>
  <c r="AA115" i="5" s="1"/>
  <c r="AA116" i="5" s="1"/>
  <c r="AA117" i="5" s="1"/>
  <c r="AA118" i="5" s="1"/>
  <c r="AA119" i="5" s="1"/>
  <c r="AA120" i="5" s="1"/>
  <c r="AA121" i="5" s="1"/>
  <c r="AA122" i="5" s="1"/>
  <c r="AA123" i="5" s="1"/>
  <c r="AA124" i="5" s="1"/>
  <c r="AA125" i="5" s="1"/>
  <c r="AA126" i="5" s="1"/>
  <c r="AA127" i="5" s="1"/>
  <c r="AA128" i="5" s="1"/>
  <c r="AA129" i="5" s="1"/>
  <c r="AA130" i="5" s="1"/>
  <c r="AA131" i="5" s="1"/>
  <c r="AA132" i="5" s="1"/>
  <c r="AA133" i="5" s="1"/>
  <c r="AA134" i="5" s="1"/>
  <c r="AA135" i="5" s="1"/>
  <c r="AA136" i="5" s="1"/>
  <c r="AA137" i="5" s="1"/>
  <c r="AA138" i="5" s="1"/>
  <c r="AA139" i="5" s="1"/>
  <c r="AA140" i="5" s="1"/>
  <c r="AA141" i="5" s="1"/>
  <c r="AA142" i="5" s="1"/>
  <c r="AA143" i="5" s="1"/>
  <c r="AA144" i="5" s="1"/>
  <c r="AA145" i="5" s="1"/>
  <c r="AA146" i="5" s="1"/>
  <c r="AA147" i="5" s="1"/>
  <c r="AA148" i="5" s="1"/>
  <c r="AA149" i="5" s="1"/>
  <c r="AA150" i="5" s="1"/>
  <c r="AA151" i="5" s="1"/>
  <c r="AA152" i="5" s="1"/>
  <c r="AA153" i="5" s="1"/>
  <c r="AA154" i="5" s="1"/>
  <c r="AA155" i="5" s="1"/>
  <c r="AA156" i="5" s="1"/>
  <c r="AA157" i="5" s="1"/>
  <c r="AA158" i="5" s="1"/>
  <c r="AA159" i="5" s="1"/>
  <c r="AA160" i="5" s="1"/>
  <c r="AA161" i="5" s="1"/>
  <c r="AA162" i="5" s="1"/>
  <c r="AA163" i="5" s="1"/>
  <c r="AA164" i="5" s="1"/>
  <c r="AA165" i="5" s="1"/>
  <c r="AA166" i="5" s="1"/>
  <c r="AA167" i="5" s="1"/>
  <c r="AA168" i="5" s="1"/>
  <c r="AA169" i="5" s="1"/>
  <c r="AA170" i="5" s="1"/>
  <c r="AA171" i="5" s="1"/>
  <c r="AA172" i="5" s="1"/>
  <c r="AA173" i="5" s="1"/>
  <c r="AA174" i="5" s="1"/>
  <c r="AA175" i="5" s="1"/>
  <c r="AA176" i="5" s="1"/>
  <c r="AA177" i="5" s="1"/>
  <c r="AA178" i="5" s="1"/>
  <c r="AA179" i="5" s="1"/>
  <c r="AA180" i="5" s="1"/>
  <c r="AA181" i="5" s="1"/>
  <c r="AA182" i="5" s="1"/>
  <c r="AA183" i="5" s="1"/>
  <c r="AA184" i="5" s="1"/>
  <c r="AA185" i="5" s="1"/>
  <c r="AA186" i="5" s="1"/>
  <c r="AA187" i="5" s="1"/>
  <c r="AA188" i="5" s="1"/>
  <c r="AA189" i="5" s="1"/>
  <c r="AA190" i="5" s="1"/>
  <c r="AA191" i="5" s="1"/>
  <c r="AA192" i="5" s="1"/>
  <c r="AA193" i="5" s="1"/>
  <c r="AA194" i="5" s="1"/>
  <c r="AA195" i="5" s="1"/>
  <c r="AA196" i="5" s="1"/>
  <c r="AA197" i="5" s="1"/>
  <c r="AA198" i="5" s="1"/>
  <c r="AA199" i="5" s="1"/>
  <c r="AA200" i="5" s="1"/>
  <c r="AA201" i="5" s="1"/>
  <c r="AA202" i="5" s="1"/>
  <c r="AA203" i="5" s="1"/>
  <c r="AA204" i="5" s="1"/>
  <c r="AA205" i="5" s="1"/>
  <c r="AA206" i="5" s="1"/>
  <c r="AA207" i="5" s="1"/>
  <c r="AA208" i="5" s="1"/>
  <c r="AA209" i="5" s="1"/>
  <c r="AA210" i="5" s="1"/>
  <c r="AA211" i="5" s="1"/>
  <c r="AA212" i="5" s="1"/>
  <c r="AA213" i="5" s="1"/>
  <c r="AA214" i="5" s="1"/>
  <c r="AA215" i="5" s="1"/>
  <c r="AA216" i="5" s="1"/>
  <c r="AA217" i="5" s="1"/>
  <c r="AA218" i="5" s="1"/>
  <c r="AA219" i="5" s="1"/>
  <c r="AA220" i="5" s="1"/>
  <c r="AA221" i="5" s="1"/>
  <c r="AA222" i="5" s="1"/>
  <c r="AA223" i="5" s="1"/>
  <c r="AA224" i="5" s="1"/>
  <c r="AA225" i="5" s="1"/>
  <c r="AA226" i="5" s="1"/>
  <c r="AA227" i="5" s="1"/>
  <c r="AA228" i="5" s="1"/>
  <c r="AA229" i="5" s="1"/>
  <c r="AA230" i="5" s="1"/>
  <c r="AA231" i="5" s="1"/>
  <c r="AA232" i="5" s="1"/>
  <c r="AA233" i="5" s="1"/>
  <c r="AA234" i="5" s="1"/>
  <c r="AA235" i="5" s="1"/>
  <c r="AA236" i="5" s="1"/>
  <c r="AA237" i="5" s="1"/>
  <c r="AA238" i="5" s="1"/>
  <c r="AA239" i="5" s="1"/>
  <c r="AA240" i="5" s="1"/>
  <c r="AA241" i="5" s="1"/>
  <c r="AA242" i="5" s="1"/>
  <c r="AA243" i="5" s="1"/>
  <c r="AA244" i="5" s="1"/>
  <c r="AA245" i="5" s="1"/>
  <c r="AA246" i="5" s="1"/>
  <c r="AA247" i="5" s="1"/>
  <c r="AA248" i="5" s="1"/>
  <c r="AA249" i="5" s="1"/>
  <c r="AA250" i="5" s="1"/>
  <c r="AA251" i="5" s="1"/>
  <c r="AA252" i="5" s="1"/>
  <c r="AA253" i="5" s="1"/>
  <c r="AA254" i="5" s="1"/>
  <c r="AA255" i="5" s="1"/>
  <c r="AA256" i="5" s="1"/>
  <c r="AA257" i="5" s="1"/>
  <c r="AA258" i="5" s="1"/>
  <c r="AA259" i="5" s="1"/>
  <c r="AA260" i="5" s="1"/>
  <c r="AA261" i="5" s="1"/>
  <c r="AA262" i="5" s="1"/>
  <c r="AA263" i="5" s="1"/>
  <c r="AA264" i="5" s="1"/>
  <c r="AA265" i="5" s="1"/>
  <c r="AA266" i="5" s="1"/>
  <c r="AA267" i="5" s="1"/>
  <c r="AA268" i="5" s="1"/>
  <c r="AA269" i="5" s="1"/>
  <c r="AA270" i="5" s="1"/>
  <c r="AA271" i="5" s="1"/>
  <c r="AA272" i="5" s="1"/>
  <c r="AA273" i="5" s="1"/>
  <c r="AA274" i="5" s="1"/>
  <c r="AA275" i="5" s="1"/>
  <c r="AA276" i="5" s="1"/>
  <c r="AA277" i="5" s="1"/>
  <c r="AA278" i="5" s="1"/>
  <c r="AA279" i="5" s="1"/>
  <c r="AA280" i="5" s="1"/>
  <c r="AA281" i="5" s="1"/>
  <c r="AA282" i="5" s="1"/>
  <c r="AA283" i="5" s="1"/>
  <c r="AA284" i="5" s="1"/>
  <c r="AA285" i="5" s="1"/>
  <c r="AA286" i="5" s="1"/>
  <c r="AA287" i="5" s="1"/>
  <c r="AA288" i="5" s="1"/>
  <c r="AA289" i="5" s="1"/>
  <c r="AA290" i="5" s="1"/>
  <c r="AA291" i="5" s="1"/>
  <c r="AA292" i="5" s="1"/>
  <c r="AA293" i="5" s="1"/>
  <c r="AA294" i="5" s="1"/>
  <c r="AA295" i="5" s="1"/>
  <c r="AA296" i="5" s="1"/>
  <c r="AA297" i="5" s="1"/>
  <c r="AA298" i="5" s="1"/>
  <c r="AA299" i="5" s="1"/>
  <c r="AA300" i="5" s="1"/>
  <c r="AA301" i="5" s="1"/>
  <c r="AA302" i="5" s="1"/>
  <c r="AA303" i="5" s="1"/>
  <c r="AA304" i="5" s="1"/>
  <c r="AA305" i="5" s="1"/>
  <c r="AA306" i="5" s="1"/>
  <c r="AA307" i="5" s="1"/>
  <c r="AA308" i="5" s="1"/>
  <c r="AA309" i="5" s="1"/>
  <c r="AA310" i="5" s="1"/>
  <c r="AA311" i="5" s="1"/>
  <c r="AA312" i="5" s="1"/>
  <c r="AA313" i="5" s="1"/>
  <c r="AA314" i="5" s="1"/>
  <c r="AA315" i="5" s="1"/>
  <c r="AA316" i="5" s="1"/>
  <c r="AA317" i="5" s="1"/>
  <c r="AA318" i="5" s="1"/>
  <c r="AA319" i="5" s="1"/>
  <c r="AA320" i="5" s="1"/>
  <c r="AA321" i="5" s="1"/>
  <c r="AA322" i="5" s="1"/>
  <c r="AA323" i="5" s="1"/>
  <c r="AA324" i="5" s="1"/>
  <c r="AA325" i="5" s="1"/>
  <c r="AA326" i="5" s="1"/>
  <c r="AA327" i="5" s="1"/>
  <c r="AA328" i="5" s="1"/>
  <c r="AA329" i="5" s="1"/>
  <c r="AA330" i="5" s="1"/>
  <c r="AA331" i="5" s="1"/>
  <c r="AA332" i="5" s="1"/>
  <c r="AA333" i="5" s="1"/>
  <c r="AA334" i="5" s="1"/>
  <c r="AA335" i="5" s="1"/>
  <c r="AA336" i="5" s="1"/>
  <c r="AA337" i="5" s="1"/>
  <c r="AA338" i="5" s="1"/>
  <c r="AA339" i="5" s="1"/>
  <c r="AA340" i="5" s="1"/>
  <c r="AA341" i="5" s="1"/>
  <c r="AA342" i="5" s="1"/>
  <c r="AA343" i="5" s="1"/>
  <c r="AA344" i="5" s="1"/>
  <c r="AA345" i="5" s="1"/>
  <c r="AA346" i="5" s="1"/>
  <c r="AA347" i="5" s="1"/>
  <c r="AA348" i="5" s="1"/>
  <c r="AA349" i="5" s="1"/>
  <c r="AA350" i="5" s="1"/>
  <c r="AA351" i="5" s="1"/>
  <c r="AA352" i="5" s="1"/>
  <c r="AA353" i="5" s="1"/>
  <c r="AA354" i="5" s="1"/>
  <c r="AA355" i="5" s="1"/>
  <c r="AA356" i="5" s="1"/>
  <c r="AA357" i="5" s="1"/>
  <c r="AA358" i="5" s="1"/>
  <c r="AA359" i="5" s="1"/>
  <c r="AA360" i="5" s="1"/>
  <c r="AA361" i="5" s="1"/>
  <c r="AA362" i="5" s="1"/>
  <c r="AA363" i="5" s="1"/>
  <c r="AA364" i="5" s="1"/>
  <c r="AA365" i="5" s="1"/>
  <c r="AA366" i="5" s="1"/>
  <c r="AA367" i="5" s="1"/>
  <c r="AA368" i="5" s="1"/>
  <c r="AA369" i="5" s="1"/>
  <c r="AA370" i="5" s="1"/>
  <c r="AA371" i="5" s="1"/>
  <c r="AA372" i="5" s="1"/>
  <c r="AA373" i="5" s="1"/>
  <c r="AA374" i="5" s="1"/>
  <c r="AA375" i="5" s="1"/>
  <c r="AA376" i="5" s="1"/>
  <c r="AA377" i="5" s="1"/>
  <c r="AA378" i="5" s="1"/>
  <c r="AA379" i="5" s="1"/>
  <c r="AA380" i="5" s="1"/>
  <c r="AA381" i="5" s="1"/>
  <c r="AA382" i="5" s="1"/>
  <c r="AA383" i="5" s="1"/>
  <c r="AA384" i="5" s="1"/>
  <c r="AA385" i="5" s="1"/>
  <c r="AA386" i="5" s="1"/>
  <c r="AA387" i="5" s="1"/>
  <c r="AA388" i="5" s="1"/>
  <c r="AA389" i="5" s="1"/>
  <c r="AA390" i="5" s="1"/>
  <c r="AA391" i="5" s="1"/>
  <c r="AA392" i="5" s="1"/>
  <c r="AA393" i="5" s="1"/>
  <c r="AA394" i="5" s="1"/>
  <c r="AA395" i="5" s="1"/>
  <c r="AA396" i="5" s="1"/>
  <c r="AA397" i="5" s="1"/>
  <c r="AA398" i="5" s="1"/>
  <c r="AA399" i="5" s="1"/>
  <c r="AA400" i="5" s="1"/>
  <c r="AA401" i="5" s="1"/>
  <c r="AA402" i="5" s="1"/>
  <c r="AA403" i="5" s="1"/>
  <c r="AA404" i="5" s="1"/>
  <c r="AA405" i="5" s="1"/>
  <c r="AA406" i="5" s="1"/>
  <c r="AA407" i="5" s="1"/>
  <c r="AA408" i="5" s="1"/>
  <c r="AA409" i="5" s="1"/>
  <c r="AA410" i="5" s="1"/>
  <c r="AA411" i="5" s="1"/>
  <c r="AA412" i="5" s="1"/>
  <c r="AA413" i="5" s="1"/>
  <c r="AA414" i="5" s="1"/>
  <c r="AA415" i="5" s="1"/>
  <c r="AA416" i="5" s="1"/>
  <c r="AA417" i="5" s="1"/>
  <c r="AA418" i="5" s="1"/>
  <c r="AA419" i="5" s="1"/>
  <c r="AA420" i="5" s="1"/>
  <c r="AA421" i="5" s="1"/>
  <c r="AA422" i="5" s="1"/>
  <c r="AA423" i="5" s="1"/>
  <c r="AA424" i="5" s="1"/>
  <c r="AA425" i="5" s="1"/>
  <c r="AA426" i="5" s="1"/>
  <c r="AA427" i="5" s="1"/>
  <c r="AA428" i="5" s="1"/>
  <c r="AA429" i="5" s="1"/>
  <c r="AA430" i="5" s="1"/>
  <c r="AA431" i="5" s="1"/>
  <c r="AA432" i="5" s="1"/>
  <c r="AA433" i="5" s="1"/>
  <c r="AA434" i="5" s="1"/>
  <c r="AA435" i="5" s="1"/>
  <c r="AA436" i="5" s="1"/>
  <c r="AA437" i="5" s="1"/>
  <c r="AA438" i="5" s="1"/>
  <c r="AA439" i="5" s="1"/>
  <c r="AA440" i="5" s="1"/>
  <c r="AA441" i="5" s="1"/>
  <c r="AA442" i="5" s="1"/>
  <c r="AA443" i="5" s="1"/>
  <c r="AA444" i="5" s="1"/>
  <c r="AA445" i="5" s="1"/>
  <c r="AA446" i="5" s="1"/>
  <c r="AA447" i="5" s="1"/>
  <c r="AA448" i="5" s="1"/>
  <c r="AA449" i="5" s="1"/>
  <c r="AA450" i="5" s="1"/>
  <c r="AA451" i="5" s="1"/>
  <c r="AA452" i="5" s="1"/>
  <c r="AA453" i="5" s="1"/>
  <c r="AA454" i="5" s="1"/>
  <c r="AA455" i="5" s="1"/>
  <c r="AA456" i="5" s="1"/>
  <c r="AA457" i="5" s="1"/>
  <c r="AA458" i="5" s="1"/>
  <c r="AA459" i="5" s="1"/>
  <c r="AA460" i="5" s="1"/>
  <c r="AA461" i="5" s="1"/>
  <c r="AA462" i="5" s="1"/>
  <c r="AA463" i="5" s="1"/>
  <c r="AA464" i="5" s="1"/>
  <c r="AA465" i="5" s="1"/>
  <c r="AA466" i="5" s="1"/>
  <c r="AA467" i="5" s="1"/>
  <c r="AA468" i="5" s="1"/>
  <c r="AA469" i="5" s="1"/>
  <c r="AA470" i="5" s="1"/>
  <c r="AA471" i="5" s="1"/>
  <c r="AA472" i="5" s="1"/>
  <c r="AA473" i="5" s="1"/>
  <c r="AA474" i="5" s="1"/>
  <c r="AA475" i="5" s="1"/>
  <c r="AA476" i="5" s="1"/>
  <c r="AA477" i="5" s="1"/>
  <c r="AA478" i="5" s="1"/>
  <c r="AA479" i="5" s="1"/>
  <c r="AA480" i="5" s="1"/>
  <c r="AA481" i="5" s="1"/>
  <c r="AA482" i="5" s="1"/>
  <c r="AA483" i="5" s="1"/>
  <c r="AA484" i="5" s="1"/>
  <c r="AA485" i="5" s="1"/>
  <c r="AA486" i="5" s="1"/>
  <c r="AA487" i="5" s="1"/>
  <c r="AA488" i="5" s="1"/>
  <c r="AA489" i="5" s="1"/>
  <c r="AA490" i="5" s="1"/>
  <c r="AA491" i="5" s="1"/>
  <c r="AA492" i="5" s="1"/>
  <c r="AA493" i="5" s="1"/>
  <c r="AA494" i="5" s="1"/>
  <c r="AA495" i="5" s="1"/>
  <c r="AA496" i="5" s="1"/>
  <c r="AA497" i="5" s="1"/>
  <c r="AA498" i="5" s="1"/>
  <c r="AA499" i="5" s="1"/>
  <c r="AA500" i="5" s="1"/>
  <c r="AA501" i="5" s="1"/>
  <c r="AA502" i="5" s="1"/>
  <c r="AA503" i="5" s="1"/>
  <c r="AA504" i="5" s="1"/>
  <c r="AA505" i="5" s="1"/>
  <c r="AA506" i="5" s="1"/>
  <c r="AA507" i="5" s="1"/>
  <c r="AA508" i="5" s="1"/>
  <c r="AA509" i="5" s="1"/>
  <c r="AA510" i="5" s="1"/>
  <c r="AA511" i="5" s="1"/>
  <c r="AA512" i="5" s="1"/>
  <c r="AA513" i="5" s="1"/>
  <c r="AA514" i="5" s="1"/>
  <c r="AA515" i="5" s="1"/>
  <c r="AA516" i="5" s="1"/>
  <c r="AA517" i="5" s="1"/>
  <c r="AA518" i="5" s="1"/>
  <c r="AA519" i="5" s="1"/>
  <c r="AA520" i="5" s="1"/>
  <c r="AA521" i="5" s="1"/>
  <c r="AA522" i="5" s="1"/>
  <c r="AA523" i="5" s="1"/>
  <c r="AA524" i="5" s="1"/>
  <c r="AA525" i="5" s="1"/>
  <c r="AA526" i="5" s="1"/>
  <c r="AA527" i="5" s="1"/>
  <c r="AA528" i="5" s="1"/>
  <c r="AA529" i="5" s="1"/>
  <c r="AA530" i="5" s="1"/>
  <c r="AA531" i="5" s="1"/>
  <c r="AA532" i="5" s="1"/>
  <c r="AA533" i="5" s="1"/>
  <c r="AA534" i="5" s="1"/>
  <c r="AA535" i="5" s="1"/>
  <c r="AA536" i="5" s="1"/>
  <c r="AA537" i="5" s="1"/>
  <c r="AA538" i="5" s="1"/>
  <c r="AA539" i="5" s="1"/>
  <c r="AA540" i="5" s="1"/>
  <c r="AA541" i="5" s="1"/>
  <c r="AA542" i="5" s="1"/>
  <c r="AA543" i="5" s="1"/>
  <c r="AA544" i="5" s="1"/>
  <c r="AA545" i="5" s="1"/>
  <c r="AA546" i="5" s="1"/>
  <c r="AA547" i="5" s="1"/>
  <c r="AA548" i="5" s="1"/>
  <c r="AA549" i="5" s="1"/>
  <c r="AA550" i="5" s="1"/>
  <c r="AA551" i="5" s="1"/>
  <c r="AA552" i="5" s="1"/>
  <c r="AA553" i="5" s="1"/>
  <c r="AA554" i="5" s="1"/>
  <c r="AA555" i="5" s="1"/>
  <c r="AA556" i="5" s="1"/>
  <c r="AA557" i="5" s="1"/>
  <c r="AA558" i="5" s="1"/>
  <c r="AA559" i="5" s="1"/>
  <c r="AA560" i="5" s="1"/>
  <c r="AA561" i="5" s="1"/>
  <c r="AA562" i="5" s="1"/>
  <c r="AA563" i="5" s="1"/>
  <c r="AA564" i="5" s="1"/>
  <c r="AA565" i="5" s="1"/>
  <c r="AA566" i="5" s="1"/>
  <c r="AA567" i="5" s="1"/>
  <c r="AA568" i="5" s="1"/>
  <c r="AA569" i="5" s="1"/>
  <c r="AA570" i="5" s="1"/>
  <c r="AA571" i="5" s="1"/>
  <c r="AA572" i="5" s="1"/>
  <c r="AA573" i="5" s="1"/>
  <c r="AA574" i="5" s="1"/>
  <c r="AA575" i="5" s="1"/>
  <c r="AA576" i="5" s="1"/>
  <c r="AA577" i="5" s="1"/>
  <c r="AA578" i="5" s="1"/>
  <c r="AA579" i="5" s="1"/>
  <c r="AA580" i="5" s="1"/>
  <c r="AA581" i="5" s="1"/>
  <c r="AA582" i="5" s="1"/>
  <c r="AA583" i="5" s="1"/>
  <c r="AA584" i="5" s="1"/>
  <c r="AA585" i="5" s="1"/>
  <c r="AA586" i="5" s="1"/>
  <c r="AA587" i="5" s="1"/>
  <c r="AA588" i="5" s="1"/>
  <c r="AA589" i="5" s="1"/>
  <c r="AA590" i="5" s="1"/>
  <c r="AA591" i="5" s="1"/>
  <c r="AA592" i="5" s="1"/>
  <c r="AA593" i="5" s="1"/>
  <c r="AA594" i="5" s="1"/>
  <c r="AA595" i="5" s="1"/>
  <c r="AA596" i="5" s="1"/>
  <c r="AA597" i="5" s="1"/>
  <c r="AA598" i="5" s="1"/>
  <c r="AA599" i="5" s="1"/>
  <c r="AA600" i="5" s="1"/>
  <c r="AA601" i="5" s="1"/>
  <c r="AA602" i="5" s="1"/>
  <c r="AA603" i="5" s="1"/>
  <c r="AA604" i="5" s="1"/>
  <c r="AA605" i="5" s="1"/>
  <c r="AA606" i="5" s="1"/>
  <c r="AA607" i="5" s="1"/>
  <c r="AA608" i="5" s="1"/>
  <c r="AD9" i="5" s="1"/>
  <c r="AB9" i="5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B60" i="5" s="1"/>
  <c r="AB61" i="5" s="1"/>
  <c r="AB62" i="5" s="1"/>
  <c r="AB63" i="5" s="1"/>
  <c r="AB64" i="5" s="1"/>
  <c r="AB65" i="5" s="1"/>
  <c r="AB66" i="5" s="1"/>
  <c r="AB67" i="5" s="1"/>
  <c r="AB68" i="5" s="1"/>
  <c r="AB69" i="5" s="1"/>
  <c r="AB70" i="5" s="1"/>
  <c r="AB71" i="5" s="1"/>
  <c r="AB72" i="5" s="1"/>
  <c r="AB73" i="5" s="1"/>
  <c r="AB74" i="5" s="1"/>
  <c r="AB75" i="5" s="1"/>
  <c r="AB76" i="5" s="1"/>
  <c r="AB77" i="5" s="1"/>
  <c r="AB78" i="5" s="1"/>
  <c r="AB79" i="5" s="1"/>
  <c r="AB80" i="5" s="1"/>
  <c r="AB81" i="5" s="1"/>
  <c r="AB82" i="5" s="1"/>
  <c r="AB83" i="5" s="1"/>
  <c r="AB84" i="5" s="1"/>
  <c r="AB85" i="5" s="1"/>
  <c r="AB86" i="5" s="1"/>
  <c r="AB87" i="5" s="1"/>
  <c r="AB88" i="5" s="1"/>
  <c r="AB89" i="5" s="1"/>
  <c r="AB90" i="5" s="1"/>
  <c r="AB91" i="5" s="1"/>
  <c r="AB92" i="5" s="1"/>
  <c r="AB93" i="5" s="1"/>
  <c r="AB94" i="5" s="1"/>
  <c r="AB95" i="5" s="1"/>
  <c r="AB96" i="5" s="1"/>
  <c r="AB97" i="5" s="1"/>
  <c r="AB98" i="5" s="1"/>
  <c r="AB99" i="5" s="1"/>
  <c r="AB100" i="5" s="1"/>
  <c r="AB101" i="5" s="1"/>
  <c r="AB102" i="5" s="1"/>
  <c r="AB103" i="5" s="1"/>
  <c r="AB104" i="5" s="1"/>
  <c r="AB105" i="5" s="1"/>
  <c r="AB106" i="5" s="1"/>
  <c r="AB107" i="5" s="1"/>
  <c r="AB108" i="5" s="1"/>
  <c r="AB109" i="5" s="1"/>
  <c r="AB110" i="5" s="1"/>
  <c r="AB111" i="5" s="1"/>
  <c r="AB112" i="5" s="1"/>
  <c r="AB113" i="5" s="1"/>
  <c r="AB114" i="5" s="1"/>
  <c r="AB115" i="5" s="1"/>
  <c r="AB116" i="5" s="1"/>
  <c r="AB117" i="5" s="1"/>
  <c r="AB118" i="5" s="1"/>
  <c r="AB119" i="5" s="1"/>
  <c r="AB120" i="5" s="1"/>
  <c r="AB121" i="5" s="1"/>
  <c r="AB122" i="5" s="1"/>
  <c r="AB123" i="5" s="1"/>
  <c r="AB124" i="5" s="1"/>
  <c r="AB125" i="5" s="1"/>
  <c r="AB126" i="5" s="1"/>
  <c r="AB127" i="5" s="1"/>
  <c r="AB128" i="5" s="1"/>
  <c r="AB129" i="5" s="1"/>
  <c r="AB130" i="5" s="1"/>
  <c r="AB131" i="5" s="1"/>
  <c r="AB132" i="5" s="1"/>
  <c r="AB133" i="5" s="1"/>
  <c r="AB134" i="5" s="1"/>
  <c r="AB135" i="5" s="1"/>
  <c r="AB136" i="5" s="1"/>
  <c r="AB137" i="5" s="1"/>
  <c r="AB138" i="5" s="1"/>
  <c r="AB139" i="5" s="1"/>
  <c r="AB140" i="5" s="1"/>
  <c r="AB141" i="5" s="1"/>
  <c r="AB142" i="5" s="1"/>
  <c r="AB143" i="5" s="1"/>
  <c r="AB144" i="5" s="1"/>
  <c r="AB145" i="5" s="1"/>
  <c r="AB146" i="5" s="1"/>
  <c r="AB147" i="5" s="1"/>
  <c r="AB148" i="5" s="1"/>
  <c r="AB149" i="5" s="1"/>
  <c r="AB150" i="5" s="1"/>
  <c r="AB151" i="5" s="1"/>
  <c r="AB152" i="5" s="1"/>
  <c r="AB153" i="5" s="1"/>
  <c r="AB154" i="5" s="1"/>
  <c r="AB155" i="5" s="1"/>
  <c r="AB156" i="5" s="1"/>
  <c r="AB157" i="5" s="1"/>
  <c r="AB158" i="5" s="1"/>
  <c r="AB159" i="5" s="1"/>
  <c r="AB160" i="5" s="1"/>
  <c r="AB161" i="5" s="1"/>
  <c r="AB162" i="5" s="1"/>
  <c r="AB163" i="5" s="1"/>
  <c r="AB164" i="5" s="1"/>
  <c r="AB165" i="5" s="1"/>
  <c r="AB166" i="5" s="1"/>
  <c r="AB167" i="5" s="1"/>
  <c r="AB168" i="5" s="1"/>
  <c r="AB169" i="5" s="1"/>
  <c r="AB170" i="5" s="1"/>
  <c r="AB171" i="5" s="1"/>
  <c r="AB172" i="5" s="1"/>
  <c r="AB173" i="5" s="1"/>
  <c r="AB174" i="5" s="1"/>
  <c r="AB175" i="5" s="1"/>
  <c r="AB176" i="5" s="1"/>
  <c r="AB177" i="5" s="1"/>
  <c r="AB178" i="5" s="1"/>
  <c r="AB179" i="5" s="1"/>
  <c r="AB180" i="5" s="1"/>
  <c r="AB181" i="5" s="1"/>
  <c r="AB182" i="5" s="1"/>
  <c r="AB183" i="5" s="1"/>
  <c r="AB184" i="5" s="1"/>
  <c r="AB185" i="5" s="1"/>
  <c r="AB186" i="5" s="1"/>
  <c r="AB187" i="5" s="1"/>
  <c r="AB188" i="5" s="1"/>
  <c r="AB189" i="5" s="1"/>
  <c r="AB190" i="5" s="1"/>
  <c r="AB191" i="5" s="1"/>
  <c r="AB192" i="5" s="1"/>
  <c r="AB193" i="5" s="1"/>
  <c r="AB194" i="5" s="1"/>
  <c r="AB195" i="5" s="1"/>
  <c r="AB196" i="5" s="1"/>
  <c r="AB197" i="5" s="1"/>
  <c r="AB198" i="5" s="1"/>
  <c r="AB199" i="5" s="1"/>
  <c r="AB200" i="5" s="1"/>
  <c r="AB201" i="5" s="1"/>
  <c r="AB202" i="5" s="1"/>
  <c r="AB203" i="5" s="1"/>
  <c r="AB204" i="5" s="1"/>
  <c r="AB205" i="5" s="1"/>
  <c r="AB206" i="5" s="1"/>
  <c r="AB207" i="5" s="1"/>
  <c r="AB208" i="5" s="1"/>
  <c r="AB209" i="5" s="1"/>
  <c r="AB210" i="5" s="1"/>
  <c r="AB211" i="5" s="1"/>
  <c r="AB212" i="5" s="1"/>
  <c r="AB213" i="5" s="1"/>
  <c r="AB214" i="5" s="1"/>
  <c r="AB215" i="5" s="1"/>
  <c r="AB216" i="5" s="1"/>
  <c r="AB217" i="5" s="1"/>
  <c r="AB218" i="5" s="1"/>
  <c r="AB219" i="5" s="1"/>
  <c r="AB220" i="5" s="1"/>
  <c r="AB221" i="5" s="1"/>
  <c r="AB222" i="5" s="1"/>
  <c r="AB223" i="5" s="1"/>
  <c r="AB224" i="5" s="1"/>
  <c r="AB225" i="5" s="1"/>
  <c r="AB226" i="5" s="1"/>
  <c r="AB227" i="5" s="1"/>
  <c r="AB228" i="5" s="1"/>
  <c r="AB229" i="5" s="1"/>
  <c r="AB230" i="5" s="1"/>
  <c r="AB231" i="5" s="1"/>
  <c r="AB232" i="5" s="1"/>
  <c r="AB233" i="5" s="1"/>
  <c r="AB234" i="5" s="1"/>
  <c r="AB235" i="5" s="1"/>
  <c r="AB236" i="5" s="1"/>
  <c r="AB237" i="5" s="1"/>
  <c r="AB238" i="5" s="1"/>
  <c r="AB239" i="5" s="1"/>
  <c r="AB240" i="5" s="1"/>
  <c r="AB241" i="5" s="1"/>
  <c r="AB242" i="5" s="1"/>
  <c r="AB243" i="5" s="1"/>
  <c r="AB244" i="5" s="1"/>
  <c r="AB245" i="5" s="1"/>
  <c r="AB246" i="5" s="1"/>
  <c r="AB247" i="5" s="1"/>
  <c r="AB248" i="5" s="1"/>
  <c r="AB249" i="5" s="1"/>
  <c r="AB250" i="5" s="1"/>
  <c r="AB251" i="5" s="1"/>
  <c r="AB252" i="5" s="1"/>
  <c r="AB253" i="5" s="1"/>
  <c r="AB254" i="5" s="1"/>
  <c r="AB255" i="5" s="1"/>
  <c r="AB256" i="5" s="1"/>
  <c r="AB257" i="5" s="1"/>
  <c r="AB258" i="5" s="1"/>
  <c r="AB259" i="5" s="1"/>
  <c r="AB260" i="5" s="1"/>
  <c r="AB261" i="5" s="1"/>
  <c r="AB262" i="5" s="1"/>
  <c r="AB263" i="5" s="1"/>
  <c r="AB264" i="5" s="1"/>
  <c r="AB265" i="5" s="1"/>
  <c r="AB266" i="5" s="1"/>
  <c r="AB267" i="5" s="1"/>
  <c r="AB268" i="5" s="1"/>
  <c r="AB269" i="5" s="1"/>
  <c r="AB270" i="5" s="1"/>
  <c r="AB271" i="5" s="1"/>
  <c r="AB272" i="5" s="1"/>
  <c r="AB273" i="5" s="1"/>
  <c r="AB274" i="5" s="1"/>
  <c r="AB275" i="5" s="1"/>
  <c r="AB276" i="5" s="1"/>
  <c r="AB277" i="5" s="1"/>
  <c r="AB278" i="5" s="1"/>
  <c r="AB279" i="5" s="1"/>
  <c r="AB280" i="5" s="1"/>
  <c r="AB281" i="5" s="1"/>
  <c r="AB282" i="5" s="1"/>
  <c r="AB283" i="5" s="1"/>
  <c r="AB284" i="5" s="1"/>
  <c r="AB285" i="5" s="1"/>
  <c r="AB286" i="5" s="1"/>
  <c r="AB287" i="5" s="1"/>
  <c r="AB288" i="5" s="1"/>
  <c r="AB289" i="5" s="1"/>
  <c r="AB290" i="5" s="1"/>
  <c r="AB291" i="5" s="1"/>
  <c r="AB292" i="5" s="1"/>
  <c r="AB293" i="5" s="1"/>
  <c r="AB294" i="5" s="1"/>
  <c r="AB295" i="5" s="1"/>
  <c r="AB296" i="5" s="1"/>
  <c r="AB297" i="5" s="1"/>
  <c r="AB298" i="5" s="1"/>
  <c r="AB299" i="5" s="1"/>
  <c r="AB300" i="5" s="1"/>
  <c r="AB301" i="5" s="1"/>
  <c r="AB302" i="5" s="1"/>
  <c r="AB303" i="5" s="1"/>
  <c r="AB304" i="5" s="1"/>
  <c r="AB305" i="5" s="1"/>
  <c r="AB306" i="5" s="1"/>
  <c r="AB307" i="5" s="1"/>
  <c r="AB308" i="5" s="1"/>
  <c r="AB309" i="5" s="1"/>
  <c r="AB310" i="5" s="1"/>
  <c r="AB311" i="5" s="1"/>
  <c r="AB312" i="5" s="1"/>
  <c r="AB313" i="5" s="1"/>
  <c r="AB314" i="5" s="1"/>
  <c r="AB315" i="5" s="1"/>
  <c r="AB316" i="5" s="1"/>
  <c r="AB317" i="5" s="1"/>
  <c r="AB318" i="5" s="1"/>
  <c r="AB319" i="5" s="1"/>
  <c r="AB320" i="5" s="1"/>
  <c r="AB321" i="5" s="1"/>
  <c r="AB322" i="5" s="1"/>
  <c r="AB323" i="5" s="1"/>
  <c r="AB324" i="5" s="1"/>
  <c r="AB325" i="5" s="1"/>
  <c r="AB326" i="5" s="1"/>
  <c r="AB327" i="5" s="1"/>
  <c r="AB328" i="5" s="1"/>
  <c r="AB329" i="5" s="1"/>
  <c r="AB330" i="5" s="1"/>
  <c r="AB331" i="5" s="1"/>
  <c r="AB332" i="5" s="1"/>
  <c r="AB333" i="5" s="1"/>
  <c r="AB334" i="5" s="1"/>
  <c r="AB335" i="5" s="1"/>
  <c r="AB336" i="5" s="1"/>
  <c r="AB337" i="5" s="1"/>
  <c r="AB338" i="5" s="1"/>
  <c r="AB339" i="5" s="1"/>
  <c r="AB340" i="5" s="1"/>
  <c r="AB341" i="5" s="1"/>
  <c r="AB342" i="5" s="1"/>
  <c r="AB343" i="5" s="1"/>
  <c r="AB344" i="5" s="1"/>
  <c r="AB345" i="5" s="1"/>
  <c r="AB346" i="5" s="1"/>
  <c r="AB347" i="5" s="1"/>
  <c r="AB348" i="5" s="1"/>
  <c r="AB349" i="5" s="1"/>
  <c r="AB350" i="5" s="1"/>
  <c r="AB351" i="5" s="1"/>
  <c r="AB352" i="5" s="1"/>
  <c r="AB353" i="5" s="1"/>
  <c r="AB354" i="5" s="1"/>
  <c r="AB355" i="5" s="1"/>
  <c r="AB356" i="5" s="1"/>
  <c r="AB357" i="5" s="1"/>
  <c r="AB358" i="5" s="1"/>
  <c r="AB359" i="5" s="1"/>
  <c r="AB360" i="5" s="1"/>
  <c r="AB361" i="5" s="1"/>
  <c r="AB362" i="5" s="1"/>
  <c r="AB363" i="5" s="1"/>
  <c r="AB364" i="5" s="1"/>
  <c r="AB365" i="5" s="1"/>
  <c r="AB366" i="5" s="1"/>
  <c r="AB367" i="5" s="1"/>
  <c r="AB368" i="5" s="1"/>
  <c r="AB369" i="5" s="1"/>
  <c r="AB370" i="5" s="1"/>
  <c r="AB371" i="5" s="1"/>
  <c r="AB372" i="5" s="1"/>
  <c r="AB373" i="5" s="1"/>
  <c r="AB374" i="5" s="1"/>
  <c r="AB375" i="5" s="1"/>
  <c r="AB376" i="5" s="1"/>
  <c r="AB377" i="5" s="1"/>
  <c r="AB378" i="5" s="1"/>
  <c r="AB379" i="5" s="1"/>
  <c r="AB380" i="5" s="1"/>
  <c r="AB381" i="5" s="1"/>
  <c r="AB382" i="5" s="1"/>
  <c r="AB383" i="5" s="1"/>
  <c r="AB384" i="5" s="1"/>
  <c r="AB385" i="5" s="1"/>
  <c r="AB386" i="5" s="1"/>
  <c r="AB387" i="5" s="1"/>
  <c r="AB388" i="5" s="1"/>
  <c r="AB389" i="5" s="1"/>
  <c r="AB390" i="5" s="1"/>
  <c r="AB391" i="5" s="1"/>
  <c r="AB392" i="5" s="1"/>
  <c r="AB393" i="5" s="1"/>
  <c r="AB394" i="5" s="1"/>
  <c r="AB395" i="5" s="1"/>
  <c r="AB396" i="5" s="1"/>
  <c r="AB397" i="5" s="1"/>
  <c r="AB398" i="5" s="1"/>
  <c r="AB399" i="5" s="1"/>
  <c r="AB400" i="5" s="1"/>
  <c r="AB401" i="5" s="1"/>
  <c r="AB402" i="5" s="1"/>
  <c r="AB403" i="5" s="1"/>
  <c r="AB404" i="5" s="1"/>
  <c r="AB405" i="5" s="1"/>
  <c r="AB406" i="5" s="1"/>
  <c r="AB407" i="5" s="1"/>
  <c r="AB408" i="5" s="1"/>
  <c r="AB409" i="5" s="1"/>
  <c r="AB410" i="5" s="1"/>
  <c r="AB411" i="5" s="1"/>
  <c r="AB412" i="5" s="1"/>
  <c r="AB413" i="5" s="1"/>
  <c r="AB414" i="5" s="1"/>
  <c r="AB415" i="5" s="1"/>
  <c r="AB416" i="5" s="1"/>
  <c r="AB417" i="5" s="1"/>
  <c r="AB418" i="5" s="1"/>
  <c r="AB419" i="5" s="1"/>
  <c r="AB420" i="5" s="1"/>
  <c r="AB421" i="5" s="1"/>
  <c r="AB422" i="5" s="1"/>
  <c r="AB423" i="5" s="1"/>
  <c r="AB424" i="5" s="1"/>
  <c r="AB425" i="5" s="1"/>
  <c r="AB426" i="5" s="1"/>
  <c r="AB427" i="5" s="1"/>
  <c r="AB428" i="5" s="1"/>
  <c r="AB429" i="5" s="1"/>
  <c r="AB430" i="5" s="1"/>
  <c r="AB431" i="5" s="1"/>
  <c r="AB432" i="5" s="1"/>
  <c r="AB433" i="5" s="1"/>
  <c r="AB434" i="5" s="1"/>
  <c r="AB435" i="5" s="1"/>
  <c r="AB436" i="5" s="1"/>
  <c r="AB437" i="5" s="1"/>
  <c r="AB438" i="5" s="1"/>
  <c r="AB439" i="5" s="1"/>
  <c r="AB440" i="5" s="1"/>
  <c r="AB441" i="5" s="1"/>
  <c r="AB442" i="5" s="1"/>
  <c r="AB443" i="5" s="1"/>
  <c r="AB444" i="5" s="1"/>
  <c r="AB445" i="5" s="1"/>
  <c r="AB446" i="5" s="1"/>
  <c r="AB447" i="5" s="1"/>
  <c r="AB448" i="5" s="1"/>
  <c r="AB449" i="5" s="1"/>
  <c r="AB450" i="5" s="1"/>
  <c r="AB451" i="5" s="1"/>
  <c r="AB452" i="5" s="1"/>
  <c r="AB453" i="5" s="1"/>
  <c r="AB454" i="5" s="1"/>
  <c r="AB455" i="5" s="1"/>
  <c r="AB456" i="5" s="1"/>
  <c r="AB457" i="5" s="1"/>
  <c r="AB458" i="5" s="1"/>
  <c r="AB459" i="5" s="1"/>
  <c r="AB460" i="5" s="1"/>
  <c r="AB461" i="5" s="1"/>
  <c r="AB462" i="5" s="1"/>
  <c r="AB463" i="5" s="1"/>
  <c r="AB464" i="5" s="1"/>
  <c r="AB465" i="5" s="1"/>
  <c r="AB466" i="5" s="1"/>
  <c r="AB467" i="5" s="1"/>
  <c r="AB468" i="5" s="1"/>
  <c r="AB469" i="5" s="1"/>
  <c r="AB470" i="5" s="1"/>
  <c r="AB471" i="5" s="1"/>
  <c r="AB472" i="5" s="1"/>
  <c r="AB473" i="5" s="1"/>
  <c r="AB474" i="5" s="1"/>
  <c r="AB475" i="5" s="1"/>
  <c r="AB476" i="5" s="1"/>
  <c r="AB477" i="5" s="1"/>
  <c r="AB478" i="5" s="1"/>
  <c r="AB479" i="5" s="1"/>
  <c r="AB480" i="5" s="1"/>
  <c r="AB481" i="5" s="1"/>
  <c r="AB482" i="5" s="1"/>
  <c r="AB483" i="5" s="1"/>
  <c r="AB484" i="5" s="1"/>
  <c r="AB485" i="5" s="1"/>
  <c r="AB486" i="5" s="1"/>
  <c r="AB487" i="5" s="1"/>
  <c r="AB488" i="5" s="1"/>
  <c r="AB489" i="5" s="1"/>
  <c r="AB490" i="5" s="1"/>
  <c r="AB491" i="5" s="1"/>
  <c r="AB492" i="5" s="1"/>
  <c r="AB493" i="5" s="1"/>
  <c r="AB494" i="5" s="1"/>
  <c r="AB495" i="5" s="1"/>
  <c r="AB496" i="5" s="1"/>
  <c r="AB497" i="5" s="1"/>
  <c r="AB498" i="5" s="1"/>
  <c r="AB499" i="5" s="1"/>
  <c r="AB500" i="5" s="1"/>
  <c r="AB501" i="5" s="1"/>
  <c r="AB502" i="5" s="1"/>
  <c r="AB503" i="5" s="1"/>
  <c r="AB504" i="5" s="1"/>
  <c r="AB505" i="5" s="1"/>
  <c r="AB506" i="5" s="1"/>
  <c r="AB507" i="5" s="1"/>
  <c r="AB508" i="5" s="1"/>
  <c r="AB509" i="5" s="1"/>
  <c r="AB510" i="5" s="1"/>
  <c r="AB511" i="5" s="1"/>
  <c r="AB512" i="5" s="1"/>
  <c r="AB513" i="5" s="1"/>
  <c r="AB514" i="5" s="1"/>
  <c r="AB515" i="5" s="1"/>
  <c r="AB516" i="5" s="1"/>
  <c r="AB517" i="5" s="1"/>
  <c r="AB518" i="5" s="1"/>
  <c r="AB519" i="5" s="1"/>
  <c r="AB520" i="5" s="1"/>
  <c r="AB521" i="5" s="1"/>
  <c r="AB522" i="5" s="1"/>
  <c r="AB523" i="5" s="1"/>
  <c r="AB524" i="5" s="1"/>
  <c r="AB525" i="5" s="1"/>
  <c r="AB526" i="5" s="1"/>
  <c r="AB527" i="5" s="1"/>
  <c r="AB528" i="5" s="1"/>
  <c r="AB529" i="5" s="1"/>
  <c r="AB530" i="5" s="1"/>
  <c r="AB531" i="5" s="1"/>
  <c r="AB532" i="5" s="1"/>
  <c r="AB533" i="5" s="1"/>
  <c r="AB534" i="5" s="1"/>
  <c r="AB535" i="5" s="1"/>
  <c r="AB536" i="5" s="1"/>
  <c r="AB537" i="5" s="1"/>
  <c r="AB538" i="5" s="1"/>
  <c r="AB539" i="5" s="1"/>
  <c r="AB540" i="5" s="1"/>
  <c r="AB541" i="5" s="1"/>
  <c r="AB542" i="5" s="1"/>
  <c r="AB543" i="5" s="1"/>
  <c r="AB544" i="5" s="1"/>
  <c r="AB545" i="5" s="1"/>
  <c r="AB546" i="5" s="1"/>
  <c r="AB547" i="5" s="1"/>
  <c r="AB548" i="5" s="1"/>
  <c r="AB549" i="5" s="1"/>
  <c r="AB550" i="5" s="1"/>
  <c r="AB551" i="5" s="1"/>
  <c r="AB552" i="5" s="1"/>
  <c r="AB553" i="5" s="1"/>
  <c r="AB554" i="5" s="1"/>
  <c r="AB555" i="5" s="1"/>
  <c r="AB556" i="5" s="1"/>
  <c r="AB557" i="5" s="1"/>
  <c r="AB558" i="5" s="1"/>
  <c r="AB559" i="5" s="1"/>
  <c r="AB560" i="5" s="1"/>
  <c r="AB561" i="5" s="1"/>
  <c r="AB562" i="5" s="1"/>
  <c r="AB563" i="5" s="1"/>
  <c r="AB564" i="5" s="1"/>
  <c r="AB565" i="5" s="1"/>
  <c r="AB566" i="5" s="1"/>
  <c r="AB567" i="5" s="1"/>
  <c r="AB568" i="5" s="1"/>
  <c r="AB569" i="5" s="1"/>
  <c r="AB570" i="5" s="1"/>
  <c r="AB571" i="5" s="1"/>
  <c r="AB572" i="5" s="1"/>
  <c r="AB573" i="5" s="1"/>
  <c r="AB574" i="5" s="1"/>
  <c r="AB575" i="5" s="1"/>
  <c r="AB576" i="5" s="1"/>
  <c r="AB577" i="5" s="1"/>
  <c r="AB578" i="5" s="1"/>
  <c r="AB579" i="5" s="1"/>
  <c r="AB580" i="5" s="1"/>
  <c r="AB581" i="5" s="1"/>
  <c r="AB582" i="5" s="1"/>
  <c r="AB583" i="5" s="1"/>
  <c r="AB584" i="5" s="1"/>
  <c r="AB585" i="5" s="1"/>
  <c r="AB586" i="5" s="1"/>
  <c r="AB587" i="5" s="1"/>
  <c r="AB588" i="5" s="1"/>
  <c r="AB589" i="5" s="1"/>
  <c r="AB590" i="5" s="1"/>
  <c r="AB591" i="5" s="1"/>
  <c r="AB592" i="5" s="1"/>
  <c r="AB593" i="5" s="1"/>
  <c r="AB594" i="5" s="1"/>
  <c r="AB595" i="5" s="1"/>
  <c r="AB596" i="5" s="1"/>
  <c r="AB597" i="5" s="1"/>
  <c r="AB598" i="5" s="1"/>
  <c r="AB599" i="5" s="1"/>
  <c r="AB600" i="5" s="1"/>
  <c r="AB601" i="5" s="1"/>
  <c r="AB602" i="5" s="1"/>
  <c r="AB603" i="5" s="1"/>
  <c r="AB604" i="5" s="1"/>
  <c r="AB605" i="5" s="1"/>
  <c r="AB606" i="5" s="1"/>
  <c r="AB607" i="5" s="1"/>
  <c r="AB608" i="5" s="1"/>
  <c r="I5" i="5"/>
  <c r="AB10" i="3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L5" i="3"/>
  <c r="H5" i="3"/>
  <c r="K5" i="3"/>
  <c r="G5" i="3"/>
  <c r="N5" i="3"/>
  <c r="J5" i="3"/>
  <c r="F11" i="2"/>
  <c r="L5" i="4"/>
  <c r="H5" i="4"/>
  <c r="K5" i="4"/>
  <c r="G5" i="4"/>
  <c r="N5" i="4"/>
  <c r="J5" i="4"/>
  <c r="F11" i="3"/>
  <c r="F11" i="4"/>
  <c r="AB9" i="2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 s="1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B106" i="2" s="1"/>
  <c r="AB107" i="2" s="1"/>
  <c r="AB108" i="2" s="1"/>
  <c r="AB109" i="2" s="1"/>
  <c r="AB110" i="2" s="1"/>
  <c r="AB111" i="2" s="1"/>
  <c r="AB112" i="2" s="1"/>
  <c r="AB113" i="2" s="1"/>
  <c r="AB114" i="2" s="1"/>
  <c r="AB115" i="2" s="1"/>
  <c r="AB116" i="2" s="1"/>
  <c r="AB117" i="2" s="1"/>
  <c r="AB118" i="2" s="1"/>
  <c r="AB119" i="2" s="1"/>
  <c r="AB120" i="2" s="1"/>
  <c r="AB121" i="2" s="1"/>
  <c r="AB122" i="2" s="1"/>
  <c r="AB123" i="2" s="1"/>
  <c r="AB124" i="2" s="1"/>
  <c r="AB125" i="2" s="1"/>
  <c r="AB126" i="2" s="1"/>
  <c r="AB127" i="2" s="1"/>
  <c r="AB128" i="2" s="1"/>
  <c r="AB129" i="2" s="1"/>
  <c r="AB130" i="2" s="1"/>
  <c r="AB131" i="2" s="1"/>
  <c r="AB132" i="2" s="1"/>
  <c r="AB133" i="2" s="1"/>
  <c r="AB134" i="2" s="1"/>
  <c r="AB135" i="2" s="1"/>
  <c r="AB136" i="2" s="1"/>
  <c r="AB137" i="2" s="1"/>
  <c r="AB138" i="2" s="1"/>
  <c r="AB139" i="2" s="1"/>
  <c r="AB140" i="2" s="1"/>
  <c r="AB141" i="2" s="1"/>
  <c r="AB142" i="2" s="1"/>
  <c r="AB143" i="2" s="1"/>
  <c r="AB144" i="2" s="1"/>
  <c r="AB145" i="2" s="1"/>
  <c r="AB146" i="2" s="1"/>
  <c r="AB147" i="2" s="1"/>
  <c r="AB148" i="2" s="1"/>
  <c r="AB149" i="2" s="1"/>
  <c r="AB150" i="2" s="1"/>
  <c r="AB151" i="2" s="1"/>
  <c r="AB152" i="2" s="1"/>
  <c r="AB153" i="2" s="1"/>
  <c r="AB154" i="2" s="1"/>
  <c r="AB155" i="2" s="1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6" i="2" s="1"/>
  <c r="AB177" i="2" s="1"/>
  <c r="AB178" i="2" s="1"/>
  <c r="AB179" i="2" s="1"/>
  <c r="AB180" i="2" s="1"/>
  <c r="AB181" i="2" s="1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B208" i="2" s="1"/>
  <c r="AB209" i="2" s="1"/>
  <c r="AB210" i="2" s="1"/>
  <c r="AB211" i="2" s="1"/>
  <c r="AB212" i="2" s="1"/>
  <c r="AB213" i="2" s="1"/>
  <c r="AB214" i="2" s="1"/>
  <c r="AB215" i="2" s="1"/>
  <c r="AB216" i="2" s="1"/>
  <c r="AB217" i="2" s="1"/>
  <c r="AB218" i="2" s="1"/>
  <c r="AB219" i="2" s="1"/>
  <c r="AB220" i="2" s="1"/>
  <c r="AB221" i="2" s="1"/>
  <c r="AB222" i="2" s="1"/>
  <c r="AB223" i="2" s="1"/>
  <c r="AB224" i="2" s="1"/>
  <c r="AB225" i="2" s="1"/>
  <c r="AB226" i="2" s="1"/>
  <c r="AB227" i="2" s="1"/>
  <c r="AB228" i="2" s="1"/>
  <c r="AB229" i="2" s="1"/>
  <c r="AB230" i="2" s="1"/>
  <c r="AB231" i="2" s="1"/>
  <c r="AB232" i="2" s="1"/>
  <c r="AB233" i="2" s="1"/>
  <c r="AB234" i="2" s="1"/>
  <c r="AB235" i="2" s="1"/>
  <c r="AB236" i="2" s="1"/>
  <c r="AB237" i="2" s="1"/>
  <c r="AB238" i="2" s="1"/>
  <c r="AB239" i="2" s="1"/>
  <c r="AB240" i="2" s="1"/>
  <c r="AB241" i="2" s="1"/>
  <c r="AB242" i="2" s="1"/>
  <c r="AB243" i="2" s="1"/>
  <c r="AB244" i="2" s="1"/>
  <c r="AB245" i="2" s="1"/>
  <c r="AB246" i="2" s="1"/>
  <c r="AB247" i="2" s="1"/>
  <c r="AB248" i="2" s="1"/>
  <c r="AB249" i="2" s="1"/>
  <c r="AB250" i="2" s="1"/>
  <c r="AB251" i="2" s="1"/>
  <c r="AB252" i="2" s="1"/>
  <c r="AB253" i="2" s="1"/>
  <c r="AB254" i="2" s="1"/>
  <c r="AB255" i="2" s="1"/>
  <c r="AB256" i="2" s="1"/>
  <c r="AB257" i="2" s="1"/>
  <c r="AB258" i="2" s="1"/>
  <c r="AB259" i="2" s="1"/>
  <c r="AB260" i="2" s="1"/>
  <c r="AB261" i="2" s="1"/>
  <c r="AB262" i="2" s="1"/>
  <c r="AB263" i="2" s="1"/>
  <c r="AB264" i="2" s="1"/>
  <c r="AB265" i="2" s="1"/>
  <c r="AB266" i="2" s="1"/>
  <c r="AB267" i="2" s="1"/>
  <c r="AB268" i="2" s="1"/>
  <c r="AB269" i="2" s="1"/>
  <c r="AB270" i="2" s="1"/>
  <c r="AB271" i="2" s="1"/>
  <c r="AB272" i="2" s="1"/>
  <c r="AB273" i="2" s="1"/>
  <c r="AB274" i="2" s="1"/>
  <c r="AB275" i="2" s="1"/>
  <c r="AB276" i="2" s="1"/>
  <c r="AB277" i="2" s="1"/>
  <c r="AB278" i="2" s="1"/>
  <c r="AB279" i="2" s="1"/>
  <c r="AB280" i="2" s="1"/>
  <c r="AB281" i="2" s="1"/>
  <c r="AB282" i="2" s="1"/>
  <c r="AB283" i="2" s="1"/>
  <c r="AB284" i="2" s="1"/>
  <c r="AB285" i="2" s="1"/>
  <c r="AB286" i="2" s="1"/>
  <c r="AB287" i="2" s="1"/>
  <c r="AB288" i="2" s="1"/>
  <c r="AB289" i="2" s="1"/>
  <c r="AB290" i="2" s="1"/>
  <c r="AB291" i="2" s="1"/>
  <c r="AB292" i="2" s="1"/>
  <c r="AB293" i="2" s="1"/>
  <c r="AB294" i="2" s="1"/>
  <c r="AB295" i="2" s="1"/>
  <c r="AB296" i="2" s="1"/>
  <c r="AB297" i="2" s="1"/>
  <c r="AB298" i="2" s="1"/>
  <c r="AB299" i="2" s="1"/>
  <c r="AB300" i="2" s="1"/>
  <c r="AB301" i="2" s="1"/>
  <c r="AB302" i="2" s="1"/>
  <c r="AB303" i="2" s="1"/>
  <c r="AB304" i="2" s="1"/>
  <c r="AB305" i="2" s="1"/>
  <c r="AB306" i="2" s="1"/>
  <c r="AB307" i="2" s="1"/>
  <c r="AB308" i="2" s="1"/>
  <c r="AB309" i="2" s="1"/>
  <c r="AB310" i="2" s="1"/>
  <c r="AB311" i="2" s="1"/>
  <c r="AB312" i="2" s="1"/>
  <c r="AB313" i="2" s="1"/>
  <c r="AB314" i="2" s="1"/>
  <c r="AB315" i="2" s="1"/>
  <c r="AB316" i="2" s="1"/>
  <c r="AB317" i="2" s="1"/>
  <c r="AB318" i="2" s="1"/>
  <c r="AB319" i="2" s="1"/>
  <c r="AB320" i="2" s="1"/>
  <c r="AB321" i="2" s="1"/>
  <c r="AB322" i="2" s="1"/>
  <c r="AB323" i="2" s="1"/>
  <c r="AB324" i="2" s="1"/>
  <c r="AB325" i="2" s="1"/>
  <c r="AB326" i="2" s="1"/>
  <c r="AB327" i="2" s="1"/>
  <c r="AB328" i="2" s="1"/>
  <c r="AB329" i="2" s="1"/>
  <c r="AB330" i="2" s="1"/>
  <c r="AB331" i="2" s="1"/>
  <c r="AB332" i="2" s="1"/>
  <c r="AB333" i="2" s="1"/>
  <c r="AB334" i="2" s="1"/>
  <c r="AB335" i="2" s="1"/>
  <c r="AB336" i="2" s="1"/>
  <c r="AB337" i="2" s="1"/>
  <c r="AB338" i="2" s="1"/>
  <c r="AB339" i="2" s="1"/>
  <c r="AB340" i="2" s="1"/>
  <c r="AB341" i="2" s="1"/>
  <c r="AB342" i="2" s="1"/>
  <c r="AB343" i="2" s="1"/>
  <c r="AB344" i="2" s="1"/>
  <c r="AB345" i="2" s="1"/>
  <c r="AB346" i="2" s="1"/>
  <c r="AB347" i="2" s="1"/>
  <c r="AB348" i="2" s="1"/>
  <c r="AB349" i="2" s="1"/>
  <c r="AB350" i="2" s="1"/>
  <c r="AB351" i="2" s="1"/>
  <c r="AB352" i="2" s="1"/>
  <c r="AB353" i="2" s="1"/>
  <c r="AB354" i="2" s="1"/>
  <c r="AB355" i="2" s="1"/>
  <c r="AB356" i="2" s="1"/>
  <c r="AB357" i="2" s="1"/>
  <c r="AB358" i="2" s="1"/>
  <c r="AB359" i="2" s="1"/>
  <c r="AB360" i="2" s="1"/>
  <c r="AB361" i="2" s="1"/>
  <c r="AB362" i="2" s="1"/>
  <c r="AB363" i="2" s="1"/>
  <c r="AB364" i="2" s="1"/>
  <c r="AB365" i="2" s="1"/>
  <c r="AB366" i="2" s="1"/>
  <c r="AB367" i="2" s="1"/>
  <c r="AB368" i="2" s="1"/>
  <c r="AB369" i="2" s="1"/>
  <c r="AB370" i="2" s="1"/>
  <c r="AB371" i="2" s="1"/>
  <c r="AB372" i="2" s="1"/>
  <c r="AB373" i="2" s="1"/>
  <c r="AB374" i="2" s="1"/>
  <c r="AB375" i="2" s="1"/>
  <c r="AB376" i="2" s="1"/>
  <c r="AB377" i="2" s="1"/>
  <c r="AB378" i="2" s="1"/>
  <c r="AB379" i="2" s="1"/>
  <c r="AB380" i="2" s="1"/>
  <c r="AB381" i="2" s="1"/>
  <c r="AB382" i="2" s="1"/>
  <c r="AB383" i="2" s="1"/>
  <c r="AB384" i="2" s="1"/>
  <c r="AB385" i="2" s="1"/>
  <c r="AB386" i="2" s="1"/>
  <c r="AB387" i="2" s="1"/>
  <c r="AB388" i="2" s="1"/>
  <c r="AB389" i="2" s="1"/>
  <c r="AB390" i="2" s="1"/>
  <c r="AB391" i="2" s="1"/>
  <c r="AB392" i="2" s="1"/>
  <c r="AB393" i="2" s="1"/>
  <c r="AB394" i="2" s="1"/>
  <c r="AB395" i="2" s="1"/>
  <c r="AB396" i="2" s="1"/>
  <c r="AB397" i="2" s="1"/>
  <c r="AB398" i="2" s="1"/>
  <c r="AB399" i="2" s="1"/>
  <c r="AB400" i="2" s="1"/>
  <c r="AB401" i="2" s="1"/>
  <c r="AB402" i="2" s="1"/>
  <c r="AB403" i="2" s="1"/>
  <c r="AB404" i="2" s="1"/>
  <c r="AB405" i="2" s="1"/>
  <c r="AB406" i="2" s="1"/>
  <c r="AB407" i="2" s="1"/>
  <c r="AB408" i="2" s="1"/>
  <c r="AB409" i="2" s="1"/>
  <c r="AB410" i="2" s="1"/>
  <c r="AB411" i="2" s="1"/>
  <c r="AB412" i="2" s="1"/>
  <c r="AB413" i="2" s="1"/>
  <c r="AB414" i="2" s="1"/>
  <c r="AB415" i="2" s="1"/>
  <c r="AB416" i="2" s="1"/>
  <c r="AB417" i="2" s="1"/>
  <c r="AB418" i="2" s="1"/>
  <c r="AB419" i="2" s="1"/>
  <c r="AB420" i="2" s="1"/>
  <c r="AB421" i="2" s="1"/>
  <c r="AB422" i="2" s="1"/>
  <c r="AB423" i="2" s="1"/>
  <c r="AB424" i="2" s="1"/>
  <c r="AB425" i="2" s="1"/>
  <c r="AB426" i="2" s="1"/>
  <c r="AB427" i="2" s="1"/>
  <c r="AB428" i="2" s="1"/>
  <c r="AB429" i="2" s="1"/>
  <c r="AB430" i="2" s="1"/>
  <c r="AB431" i="2" s="1"/>
  <c r="AB432" i="2" s="1"/>
  <c r="AB433" i="2" s="1"/>
  <c r="AB434" i="2" s="1"/>
  <c r="AB435" i="2" s="1"/>
  <c r="AB436" i="2" s="1"/>
  <c r="AB437" i="2" s="1"/>
  <c r="AB438" i="2" s="1"/>
  <c r="AB439" i="2" s="1"/>
  <c r="AB440" i="2" s="1"/>
  <c r="AB441" i="2" s="1"/>
  <c r="AB442" i="2" s="1"/>
  <c r="AB443" i="2" s="1"/>
  <c r="AB444" i="2" s="1"/>
  <c r="AB445" i="2" s="1"/>
  <c r="AB446" i="2" s="1"/>
  <c r="AB447" i="2" s="1"/>
  <c r="AB448" i="2" s="1"/>
  <c r="AB449" i="2" s="1"/>
  <c r="AB450" i="2" s="1"/>
  <c r="AB451" i="2" s="1"/>
  <c r="AB452" i="2" s="1"/>
  <c r="AB453" i="2" s="1"/>
  <c r="AB454" i="2" s="1"/>
  <c r="AB455" i="2" s="1"/>
  <c r="AB456" i="2" s="1"/>
  <c r="AB457" i="2" s="1"/>
  <c r="AB458" i="2" s="1"/>
  <c r="AB459" i="2" s="1"/>
  <c r="AB460" i="2" s="1"/>
  <c r="AB461" i="2" s="1"/>
  <c r="AB462" i="2" s="1"/>
  <c r="AB463" i="2" s="1"/>
  <c r="AB464" i="2" s="1"/>
  <c r="AB465" i="2" s="1"/>
  <c r="AB466" i="2" s="1"/>
  <c r="AB467" i="2" s="1"/>
  <c r="AB468" i="2" s="1"/>
  <c r="AB469" i="2" s="1"/>
  <c r="AB470" i="2" s="1"/>
  <c r="AB471" i="2" s="1"/>
  <c r="AB472" i="2" s="1"/>
  <c r="AB473" i="2" s="1"/>
  <c r="AB474" i="2" s="1"/>
  <c r="AB475" i="2" s="1"/>
  <c r="AB476" i="2" s="1"/>
  <c r="AB477" i="2" s="1"/>
  <c r="AB478" i="2" s="1"/>
  <c r="AB479" i="2" s="1"/>
  <c r="AB480" i="2" s="1"/>
  <c r="AB481" i="2" s="1"/>
  <c r="AB482" i="2" s="1"/>
  <c r="AB483" i="2" s="1"/>
  <c r="AB484" i="2" s="1"/>
  <c r="AB485" i="2" s="1"/>
  <c r="AB486" i="2" s="1"/>
  <c r="AB487" i="2" s="1"/>
  <c r="AB488" i="2" s="1"/>
  <c r="AB489" i="2" s="1"/>
  <c r="AB490" i="2" s="1"/>
  <c r="AB491" i="2" s="1"/>
  <c r="AB492" i="2" s="1"/>
  <c r="AB493" i="2" s="1"/>
  <c r="AB494" i="2" s="1"/>
  <c r="AB495" i="2" s="1"/>
  <c r="AB496" i="2" s="1"/>
  <c r="AB497" i="2" s="1"/>
  <c r="AB498" i="2" s="1"/>
  <c r="AB499" i="2" s="1"/>
  <c r="AB500" i="2" s="1"/>
  <c r="AB501" i="2" s="1"/>
  <c r="AB502" i="2" s="1"/>
  <c r="AB503" i="2" s="1"/>
  <c r="AB504" i="2" s="1"/>
  <c r="AB505" i="2" s="1"/>
  <c r="AB506" i="2" s="1"/>
  <c r="AB507" i="2" s="1"/>
  <c r="AB508" i="2" s="1"/>
  <c r="AB509" i="2" s="1"/>
  <c r="AB510" i="2" s="1"/>
  <c r="AB511" i="2" s="1"/>
  <c r="AB512" i="2" s="1"/>
  <c r="AB513" i="2" s="1"/>
  <c r="AB514" i="2" s="1"/>
  <c r="AB515" i="2" s="1"/>
  <c r="AB516" i="2" s="1"/>
  <c r="AB517" i="2" s="1"/>
  <c r="AB518" i="2" s="1"/>
  <c r="AB519" i="2" s="1"/>
  <c r="AB520" i="2" s="1"/>
  <c r="AB521" i="2" s="1"/>
  <c r="AB522" i="2" s="1"/>
  <c r="AB523" i="2" s="1"/>
  <c r="AB524" i="2" s="1"/>
  <c r="AB525" i="2" s="1"/>
  <c r="AB526" i="2" s="1"/>
  <c r="AB527" i="2" s="1"/>
  <c r="AB528" i="2" s="1"/>
  <c r="AB529" i="2" s="1"/>
  <c r="AB530" i="2" s="1"/>
  <c r="AB531" i="2" s="1"/>
  <c r="AB532" i="2" s="1"/>
  <c r="AB533" i="2" s="1"/>
  <c r="AB534" i="2" s="1"/>
  <c r="AB535" i="2" s="1"/>
  <c r="AB536" i="2" s="1"/>
  <c r="AB537" i="2" s="1"/>
  <c r="AB538" i="2" s="1"/>
  <c r="AB539" i="2" s="1"/>
  <c r="AB540" i="2" s="1"/>
  <c r="AB541" i="2" s="1"/>
  <c r="AB542" i="2" s="1"/>
  <c r="AB543" i="2" s="1"/>
  <c r="AB544" i="2" s="1"/>
  <c r="AB545" i="2" s="1"/>
  <c r="AB546" i="2" s="1"/>
  <c r="AB547" i="2" s="1"/>
  <c r="AB548" i="2" s="1"/>
  <c r="AB549" i="2" s="1"/>
  <c r="AB550" i="2" s="1"/>
  <c r="AB551" i="2" s="1"/>
  <c r="AB552" i="2" s="1"/>
  <c r="AB553" i="2" s="1"/>
  <c r="AB554" i="2" s="1"/>
  <c r="AB555" i="2" s="1"/>
  <c r="AB556" i="2" s="1"/>
  <c r="AB557" i="2" s="1"/>
  <c r="AB558" i="2" s="1"/>
  <c r="AB559" i="2" s="1"/>
  <c r="AB560" i="2" s="1"/>
  <c r="AB561" i="2" s="1"/>
  <c r="AB562" i="2" s="1"/>
  <c r="AB563" i="2" s="1"/>
  <c r="AB564" i="2" s="1"/>
  <c r="AB565" i="2" s="1"/>
  <c r="AB566" i="2" s="1"/>
  <c r="AB567" i="2" s="1"/>
  <c r="AB568" i="2" s="1"/>
  <c r="AB569" i="2" s="1"/>
  <c r="AB570" i="2" s="1"/>
  <c r="AB571" i="2" s="1"/>
  <c r="AB572" i="2" s="1"/>
  <c r="AB573" i="2" s="1"/>
  <c r="AB574" i="2" s="1"/>
  <c r="AB575" i="2" s="1"/>
  <c r="AB576" i="2" s="1"/>
  <c r="AB577" i="2" s="1"/>
  <c r="AB578" i="2" s="1"/>
  <c r="AB579" i="2" s="1"/>
  <c r="AB580" i="2" s="1"/>
  <c r="AB581" i="2" s="1"/>
  <c r="AB582" i="2" s="1"/>
  <c r="AB583" i="2" s="1"/>
  <c r="AB584" i="2" s="1"/>
  <c r="AB585" i="2" s="1"/>
  <c r="AB586" i="2" s="1"/>
  <c r="AB587" i="2" s="1"/>
  <c r="AB588" i="2" s="1"/>
  <c r="AB589" i="2" s="1"/>
  <c r="AB590" i="2" s="1"/>
  <c r="AB591" i="2" s="1"/>
  <c r="AB592" i="2" s="1"/>
  <c r="AB593" i="2" s="1"/>
  <c r="AB594" i="2" s="1"/>
  <c r="AB595" i="2" s="1"/>
  <c r="AB596" i="2" s="1"/>
  <c r="AB597" i="2" s="1"/>
  <c r="AB598" i="2" s="1"/>
  <c r="AB599" i="2" s="1"/>
  <c r="AB600" i="2" s="1"/>
  <c r="AB601" i="2" s="1"/>
  <c r="AB602" i="2" s="1"/>
  <c r="AB603" i="2" s="1"/>
  <c r="AB604" i="2" s="1"/>
  <c r="AB605" i="2" s="1"/>
  <c r="AB606" i="2" s="1"/>
  <c r="AB607" i="2" s="1"/>
  <c r="AB608" i="2" s="1"/>
  <c r="F5" i="2"/>
  <c r="N5" i="2"/>
  <c r="G5" i="2"/>
  <c r="K5" i="2"/>
  <c r="H5" i="2"/>
  <c r="L5" i="2"/>
  <c r="I5" i="2"/>
  <c r="M5" i="2"/>
  <c r="F9" i="5" l="1"/>
  <c r="L15" i="1" s="1"/>
  <c r="AD10" i="5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D39" i="5" s="1"/>
  <c r="AD40" i="5" s="1"/>
  <c r="AD41" i="5" s="1"/>
  <c r="AD42" i="5" s="1"/>
  <c r="AD43" i="5" s="1"/>
  <c r="AD44" i="5" s="1"/>
  <c r="AD45" i="5" s="1"/>
  <c r="AD46" i="5" s="1"/>
  <c r="AD47" i="5" s="1"/>
  <c r="AD48" i="5" s="1"/>
  <c r="AD49" i="5" s="1"/>
  <c r="AD50" i="5" s="1"/>
  <c r="AD51" i="5" s="1"/>
  <c r="AD52" i="5" s="1"/>
  <c r="AD53" i="5" s="1"/>
  <c r="AD54" i="5" s="1"/>
  <c r="AD55" i="5" s="1"/>
  <c r="AD56" i="5" s="1"/>
  <c r="AD57" i="5" s="1"/>
  <c r="AD58" i="5" s="1"/>
  <c r="AD59" i="5" s="1"/>
  <c r="AD60" i="5" s="1"/>
  <c r="AD61" i="5" s="1"/>
  <c r="AD62" i="5" s="1"/>
  <c r="AD63" i="5" s="1"/>
  <c r="AD64" i="5" s="1"/>
  <c r="AD65" i="5" s="1"/>
  <c r="AD66" i="5" s="1"/>
  <c r="AD67" i="5" s="1"/>
  <c r="AD68" i="5" s="1"/>
  <c r="AD69" i="5" s="1"/>
  <c r="AD70" i="5" s="1"/>
  <c r="AD71" i="5" s="1"/>
  <c r="AD72" i="5" s="1"/>
  <c r="AD73" i="5" s="1"/>
  <c r="AD74" i="5" s="1"/>
  <c r="AD75" i="5" s="1"/>
  <c r="AD76" i="5" s="1"/>
  <c r="AD77" i="5" s="1"/>
  <c r="AD78" i="5" s="1"/>
  <c r="AD79" i="5" s="1"/>
  <c r="AD80" i="5" s="1"/>
  <c r="AD81" i="5" s="1"/>
  <c r="AD82" i="5" s="1"/>
  <c r="AD83" i="5" s="1"/>
  <c r="AD84" i="5" s="1"/>
  <c r="AD85" i="5" s="1"/>
  <c r="AD86" i="5" s="1"/>
  <c r="AD87" i="5" s="1"/>
  <c r="AD88" i="5" s="1"/>
  <c r="AD89" i="5" s="1"/>
  <c r="AD90" i="5" s="1"/>
  <c r="AD91" i="5" s="1"/>
  <c r="AD92" i="5" s="1"/>
  <c r="AD93" i="5" s="1"/>
  <c r="AD94" i="5" s="1"/>
  <c r="AD95" i="5" s="1"/>
  <c r="AD96" i="5" s="1"/>
  <c r="AD97" i="5" s="1"/>
  <c r="AD98" i="5" s="1"/>
  <c r="AD99" i="5" s="1"/>
  <c r="AD100" i="5" s="1"/>
  <c r="AD101" i="5" s="1"/>
  <c r="AD102" i="5" s="1"/>
  <c r="AD103" i="5" s="1"/>
  <c r="AD104" i="5" s="1"/>
  <c r="AD105" i="5" s="1"/>
  <c r="AD106" i="5" s="1"/>
  <c r="AD107" i="5" s="1"/>
  <c r="AD108" i="5" s="1"/>
  <c r="AD109" i="5" s="1"/>
  <c r="AD110" i="5" s="1"/>
  <c r="AD111" i="5" s="1"/>
  <c r="AD112" i="5" s="1"/>
  <c r="AD113" i="5" s="1"/>
  <c r="AD114" i="5" s="1"/>
  <c r="AD115" i="5" s="1"/>
  <c r="AD116" i="5" s="1"/>
  <c r="AD117" i="5" s="1"/>
  <c r="AD118" i="5" s="1"/>
  <c r="AD119" i="5" s="1"/>
  <c r="AD120" i="5" s="1"/>
  <c r="AD121" i="5" s="1"/>
  <c r="AD122" i="5" s="1"/>
  <c r="AD123" i="5" s="1"/>
  <c r="AD124" i="5" s="1"/>
  <c r="AD125" i="5" s="1"/>
  <c r="AD126" i="5" s="1"/>
  <c r="AD127" i="5" s="1"/>
  <c r="AD128" i="5" s="1"/>
  <c r="AD129" i="5" s="1"/>
  <c r="AD130" i="5" s="1"/>
  <c r="AD131" i="5" s="1"/>
  <c r="AD132" i="5" s="1"/>
  <c r="AD133" i="5" s="1"/>
  <c r="AD134" i="5" s="1"/>
  <c r="AD135" i="5" s="1"/>
  <c r="AD136" i="5" s="1"/>
  <c r="AD137" i="5" s="1"/>
  <c r="AD138" i="5" s="1"/>
  <c r="AD139" i="5" s="1"/>
  <c r="AD140" i="5" s="1"/>
  <c r="AD141" i="5" s="1"/>
  <c r="AD142" i="5" s="1"/>
  <c r="AD143" i="5" s="1"/>
  <c r="AD144" i="5" s="1"/>
  <c r="AD145" i="5" s="1"/>
  <c r="AD146" i="5" s="1"/>
  <c r="AD147" i="5" s="1"/>
  <c r="AD148" i="5" s="1"/>
  <c r="AD149" i="5" s="1"/>
  <c r="AD150" i="5" s="1"/>
  <c r="AD151" i="5" s="1"/>
  <c r="AD152" i="5" s="1"/>
  <c r="AD153" i="5" s="1"/>
  <c r="AD154" i="5" s="1"/>
  <c r="AD155" i="5" s="1"/>
  <c r="AD156" i="5" s="1"/>
  <c r="AD157" i="5" s="1"/>
  <c r="AD158" i="5" s="1"/>
  <c r="AD159" i="5" s="1"/>
  <c r="AD160" i="5" s="1"/>
  <c r="AD161" i="5" s="1"/>
  <c r="AD162" i="5" s="1"/>
  <c r="AD163" i="5" s="1"/>
  <c r="AD164" i="5" s="1"/>
  <c r="AD165" i="5" s="1"/>
  <c r="AD166" i="5" s="1"/>
  <c r="AD167" i="5" s="1"/>
  <c r="AD168" i="5" s="1"/>
  <c r="AD169" i="5" s="1"/>
  <c r="AD170" i="5" s="1"/>
  <c r="AD171" i="5" s="1"/>
  <c r="AD172" i="5" s="1"/>
  <c r="AD173" i="5" s="1"/>
  <c r="AD174" i="5" s="1"/>
  <c r="AD175" i="5" s="1"/>
  <c r="AD176" i="5" s="1"/>
  <c r="AD177" i="5" s="1"/>
  <c r="AD178" i="5" s="1"/>
  <c r="AD179" i="5" s="1"/>
  <c r="AD180" i="5" s="1"/>
  <c r="AD181" i="5" s="1"/>
  <c r="AD182" i="5" s="1"/>
  <c r="AD183" i="5" s="1"/>
  <c r="AD184" i="5" s="1"/>
  <c r="AD185" i="5" s="1"/>
  <c r="AD186" i="5" s="1"/>
  <c r="AD187" i="5" s="1"/>
  <c r="AD188" i="5" s="1"/>
  <c r="AD189" i="5" s="1"/>
  <c r="AD190" i="5" s="1"/>
  <c r="AD191" i="5" s="1"/>
  <c r="AD192" i="5" s="1"/>
  <c r="AD193" i="5" s="1"/>
  <c r="AD194" i="5" s="1"/>
  <c r="AD195" i="5" s="1"/>
  <c r="AD196" i="5" s="1"/>
  <c r="AD197" i="5" s="1"/>
  <c r="AD198" i="5" s="1"/>
  <c r="AD199" i="5" s="1"/>
  <c r="AD200" i="5" s="1"/>
  <c r="AD201" i="5" s="1"/>
  <c r="AD202" i="5" s="1"/>
  <c r="AD203" i="5" s="1"/>
  <c r="AD204" i="5" s="1"/>
  <c r="AD205" i="5" s="1"/>
  <c r="AD206" i="5" s="1"/>
  <c r="AD207" i="5" s="1"/>
  <c r="AD208" i="5" s="1"/>
  <c r="AD209" i="5" s="1"/>
  <c r="AD210" i="5" s="1"/>
  <c r="AD211" i="5" s="1"/>
  <c r="AD212" i="5" s="1"/>
  <c r="AD213" i="5" s="1"/>
  <c r="AD214" i="5" s="1"/>
  <c r="AD215" i="5" s="1"/>
  <c r="AD216" i="5" s="1"/>
  <c r="AD217" i="5" s="1"/>
  <c r="AD218" i="5" s="1"/>
  <c r="AD219" i="5" s="1"/>
  <c r="AD220" i="5" s="1"/>
  <c r="AD221" i="5" s="1"/>
  <c r="AD222" i="5" s="1"/>
  <c r="AD223" i="5" s="1"/>
  <c r="AD224" i="5" s="1"/>
  <c r="AD225" i="5" s="1"/>
  <c r="AD226" i="5" s="1"/>
  <c r="AD227" i="5" s="1"/>
  <c r="AD228" i="5" s="1"/>
  <c r="AD229" i="5" s="1"/>
  <c r="AD230" i="5" s="1"/>
  <c r="AD231" i="5" s="1"/>
  <c r="AD232" i="5" s="1"/>
  <c r="AD233" i="5" s="1"/>
  <c r="AD234" i="5" s="1"/>
  <c r="AD235" i="5" s="1"/>
  <c r="AD236" i="5" s="1"/>
  <c r="AD237" i="5" s="1"/>
  <c r="AD238" i="5" s="1"/>
  <c r="AD239" i="5" s="1"/>
  <c r="AD240" i="5" s="1"/>
  <c r="AD241" i="5" s="1"/>
  <c r="AD242" i="5" s="1"/>
  <c r="AD243" i="5" s="1"/>
  <c r="AD244" i="5" s="1"/>
  <c r="AD245" i="5" s="1"/>
  <c r="AD246" i="5" s="1"/>
  <c r="AD247" i="5" s="1"/>
  <c r="AD248" i="5" s="1"/>
  <c r="AD249" i="5" s="1"/>
  <c r="AD250" i="5" s="1"/>
  <c r="AD251" i="5" s="1"/>
  <c r="AD252" i="5" s="1"/>
  <c r="AD253" i="5" s="1"/>
  <c r="AD254" i="5" s="1"/>
  <c r="AD255" i="5" s="1"/>
  <c r="AD256" i="5" s="1"/>
  <c r="AD257" i="5" s="1"/>
  <c r="AD258" i="5" s="1"/>
  <c r="AD259" i="5" s="1"/>
  <c r="AD260" i="5" s="1"/>
  <c r="AD261" i="5" s="1"/>
  <c r="AD262" i="5" s="1"/>
  <c r="AD263" i="5" s="1"/>
  <c r="AD264" i="5" s="1"/>
  <c r="AD265" i="5" s="1"/>
  <c r="AD266" i="5" s="1"/>
  <c r="AD267" i="5" s="1"/>
  <c r="AD268" i="5" s="1"/>
  <c r="AD269" i="5" s="1"/>
  <c r="AD270" i="5" s="1"/>
  <c r="AD271" i="5" s="1"/>
  <c r="AD272" i="5" s="1"/>
  <c r="AD273" i="5" s="1"/>
  <c r="AD274" i="5" s="1"/>
  <c r="AD275" i="5" s="1"/>
  <c r="AD276" i="5" s="1"/>
  <c r="AD277" i="5" s="1"/>
  <c r="AD278" i="5" s="1"/>
  <c r="AD279" i="5" s="1"/>
  <c r="AD280" i="5" s="1"/>
  <c r="AD281" i="5" s="1"/>
  <c r="AD282" i="5" s="1"/>
  <c r="AD283" i="5" s="1"/>
  <c r="AD284" i="5" s="1"/>
  <c r="AD285" i="5" s="1"/>
  <c r="AD286" i="5" s="1"/>
  <c r="AD287" i="5" s="1"/>
  <c r="AD288" i="5" s="1"/>
  <c r="AD289" i="5" s="1"/>
  <c r="AD290" i="5" s="1"/>
  <c r="AD291" i="5" s="1"/>
  <c r="AD292" i="5" s="1"/>
  <c r="AD293" i="5" s="1"/>
  <c r="AD294" i="5" s="1"/>
  <c r="AD295" i="5" s="1"/>
  <c r="AD296" i="5" s="1"/>
  <c r="AD297" i="5" s="1"/>
  <c r="AD298" i="5" s="1"/>
  <c r="AD299" i="5" s="1"/>
  <c r="AD300" i="5" s="1"/>
  <c r="AD301" i="5" s="1"/>
  <c r="AD302" i="5" s="1"/>
  <c r="AD303" i="5" s="1"/>
  <c r="AD304" i="5" s="1"/>
  <c r="AD305" i="5" s="1"/>
  <c r="AD306" i="5" s="1"/>
  <c r="AD307" i="5" s="1"/>
  <c r="AD308" i="5" s="1"/>
  <c r="AD309" i="5" s="1"/>
  <c r="AD310" i="5" s="1"/>
  <c r="AD311" i="5" s="1"/>
  <c r="AD312" i="5" s="1"/>
  <c r="AD313" i="5" s="1"/>
  <c r="AD314" i="5" s="1"/>
  <c r="AD315" i="5" s="1"/>
  <c r="AD316" i="5" s="1"/>
  <c r="AD317" i="5" s="1"/>
  <c r="AD318" i="5" s="1"/>
  <c r="AD319" i="5" s="1"/>
  <c r="AD320" i="5" s="1"/>
  <c r="AD321" i="5" s="1"/>
  <c r="AD322" i="5" s="1"/>
  <c r="AD323" i="5" s="1"/>
  <c r="AD324" i="5" s="1"/>
  <c r="AD325" i="5" s="1"/>
  <c r="AD326" i="5" s="1"/>
  <c r="AD327" i="5" s="1"/>
  <c r="AD328" i="5" s="1"/>
  <c r="AD329" i="5" s="1"/>
  <c r="AD330" i="5" s="1"/>
  <c r="AD331" i="5" s="1"/>
  <c r="AD332" i="5" s="1"/>
  <c r="AD333" i="5" s="1"/>
  <c r="AD334" i="5" s="1"/>
  <c r="AD335" i="5" s="1"/>
  <c r="AD336" i="5" s="1"/>
  <c r="AD337" i="5" s="1"/>
  <c r="AD338" i="5" s="1"/>
  <c r="AD339" i="5" s="1"/>
  <c r="AD340" i="5" s="1"/>
  <c r="AD341" i="5" s="1"/>
  <c r="AD342" i="5" s="1"/>
  <c r="AD343" i="5" s="1"/>
  <c r="AD344" i="5" s="1"/>
  <c r="AD345" i="5" s="1"/>
  <c r="AD346" i="5" s="1"/>
  <c r="AD347" i="5" s="1"/>
  <c r="AD348" i="5" s="1"/>
  <c r="AD349" i="5" s="1"/>
  <c r="AD350" i="5" s="1"/>
  <c r="AD351" i="5" s="1"/>
  <c r="AD352" i="5" s="1"/>
  <c r="AD353" i="5" s="1"/>
  <c r="AD354" i="5" s="1"/>
  <c r="AD355" i="5" s="1"/>
  <c r="AD356" i="5" s="1"/>
  <c r="AD357" i="5" s="1"/>
  <c r="AD358" i="5" s="1"/>
  <c r="AD359" i="5" s="1"/>
  <c r="AD360" i="5" s="1"/>
  <c r="AD361" i="5" s="1"/>
  <c r="AD362" i="5" s="1"/>
  <c r="AD363" i="5" s="1"/>
  <c r="AD364" i="5" s="1"/>
  <c r="AD365" i="5" s="1"/>
  <c r="AD366" i="5" s="1"/>
  <c r="AD367" i="5" s="1"/>
  <c r="AD368" i="5" s="1"/>
  <c r="AE9" i="5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E39" i="5" s="1"/>
  <c r="AE40" i="5" s="1"/>
  <c r="AE41" i="5" s="1"/>
  <c r="AE42" i="5" s="1"/>
  <c r="AE43" i="5" s="1"/>
  <c r="AE44" i="5" s="1"/>
  <c r="AE45" i="5" s="1"/>
  <c r="AE46" i="5" s="1"/>
  <c r="AE47" i="5" s="1"/>
  <c r="AE48" i="5" s="1"/>
  <c r="AE49" i="5" s="1"/>
  <c r="AE50" i="5" s="1"/>
  <c r="AE51" i="5" s="1"/>
  <c r="AE52" i="5" s="1"/>
  <c r="AE53" i="5" s="1"/>
  <c r="AE54" i="5" s="1"/>
  <c r="AE55" i="5" s="1"/>
  <c r="AE56" i="5" s="1"/>
  <c r="AE57" i="5" s="1"/>
  <c r="AE58" i="5" s="1"/>
  <c r="AE59" i="5" s="1"/>
  <c r="AE60" i="5" s="1"/>
  <c r="AE61" i="5" s="1"/>
  <c r="AE62" i="5" s="1"/>
  <c r="AE63" i="5" s="1"/>
  <c r="AE64" i="5" s="1"/>
  <c r="AE65" i="5" s="1"/>
  <c r="AE66" i="5" s="1"/>
  <c r="AE67" i="5" s="1"/>
  <c r="AE68" i="5" s="1"/>
  <c r="AE69" i="5" s="1"/>
  <c r="AE70" i="5" s="1"/>
  <c r="AE71" i="5" s="1"/>
  <c r="AE72" i="5" s="1"/>
  <c r="AE73" i="5" s="1"/>
  <c r="AE74" i="5" s="1"/>
  <c r="AE75" i="5" s="1"/>
  <c r="AE76" i="5" s="1"/>
  <c r="AE77" i="5" s="1"/>
  <c r="AE78" i="5" s="1"/>
  <c r="AE79" i="5" s="1"/>
  <c r="AE80" i="5" s="1"/>
  <c r="AE81" i="5" s="1"/>
  <c r="AE82" i="5" s="1"/>
  <c r="AE83" i="5" s="1"/>
  <c r="AE84" i="5" s="1"/>
  <c r="AE85" i="5" s="1"/>
  <c r="AE86" i="5" s="1"/>
  <c r="AE87" i="5" s="1"/>
  <c r="AE88" i="5" s="1"/>
  <c r="AE89" i="5" s="1"/>
  <c r="AE90" i="5" s="1"/>
  <c r="AE91" i="5" s="1"/>
  <c r="AE92" i="5" s="1"/>
  <c r="AE93" i="5" s="1"/>
  <c r="AE94" i="5" s="1"/>
  <c r="AE95" i="5" s="1"/>
  <c r="AE96" i="5" s="1"/>
  <c r="AE97" i="5" s="1"/>
  <c r="AE98" i="5" s="1"/>
  <c r="AE99" i="5" s="1"/>
  <c r="AE100" i="5" s="1"/>
  <c r="AE101" i="5" s="1"/>
  <c r="AE102" i="5" s="1"/>
  <c r="AE103" i="5" s="1"/>
  <c r="AE104" i="5" s="1"/>
  <c r="AE105" i="5" s="1"/>
  <c r="AE106" i="5" s="1"/>
  <c r="AE107" i="5" s="1"/>
  <c r="AE108" i="5" s="1"/>
  <c r="AE109" i="5" s="1"/>
  <c r="AE110" i="5" s="1"/>
  <c r="AE111" i="5" s="1"/>
  <c r="AE112" i="5" s="1"/>
  <c r="AE113" i="5" s="1"/>
  <c r="AE114" i="5" s="1"/>
  <c r="AE115" i="5" s="1"/>
  <c r="AE116" i="5" s="1"/>
  <c r="AE117" i="5" s="1"/>
  <c r="AE118" i="5" s="1"/>
  <c r="AE119" i="5" s="1"/>
  <c r="AE120" i="5" s="1"/>
  <c r="AE121" i="5" s="1"/>
  <c r="AE122" i="5" s="1"/>
  <c r="AE123" i="5" s="1"/>
  <c r="AE124" i="5" s="1"/>
  <c r="AE125" i="5" s="1"/>
  <c r="AE126" i="5" s="1"/>
  <c r="AE127" i="5" s="1"/>
  <c r="AE128" i="5" s="1"/>
  <c r="AE129" i="5" s="1"/>
  <c r="AE130" i="5" s="1"/>
  <c r="AE131" i="5" s="1"/>
  <c r="AE132" i="5" s="1"/>
  <c r="AE133" i="5" s="1"/>
  <c r="AE134" i="5" s="1"/>
  <c r="AE135" i="5" s="1"/>
  <c r="AE136" i="5" s="1"/>
  <c r="AE137" i="5" s="1"/>
  <c r="AE138" i="5" s="1"/>
  <c r="AE139" i="5" s="1"/>
  <c r="AE140" i="5" s="1"/>
  <c r="AE141" i="5" s="1"/>
  <c r="AE142" i="5" s="1"/>
  <c r="AE143" i="5" s="1"/>
  <c r="AE144" i="5" s="1"/>
  <c r="AE145" i="5" s="1"/>
  <c r="AE146" i="5" s="1"/>
  <c r="AE147" i="5" s="1"/>
  <c r="AE148" i="5" s="1"/>
  <c r="AE149" i="5" s="1"/>
  <c r="AE150" i="5" s="1"/>
  <c r="AE151" i="5" s="1"/>
  <c r="AE152" i="5" s="1"/>
  <c r="AE153" i="5" s="1"/>
  <c r="AE154" i="5" s="1"/>
  <c r="AE155" i="5" s="1"/>
  <c r="AE156" i="5" s="1"/>
  <c r="AE157" i="5" s="1"/>
  <c r="AE158" i="5" s="1"/>
  <c r="AE159" i="5" s="1"/>
  <c r="AE160" i="5" s="1"/>
  <c r="AE161" i="5" s="1"/>
  <c r="AE162" i="5" s="1"/>
  <c r="AE163" i="5" s="1"/>
  <c r="AE164" i="5" s="1"/>
  <c r="AE165" i="5" s="1"/>
  <c r="AE166" i="5" s="1"/>
  <c r="AE167" i="5" s="1"/>
  <c r="AE168" i="5" s="1"/>
  <c r="AE169" i="5" s="1"/>
  <c r="AE170" i="5" s="1"/>
  <c r="AE171" i="5" s="1"/>
  <c r="AE172" i="5" s="1"/>
  <c r="AE173" i="5" s="1"/>
  <c r="AE174" i="5" s="1"/>
  <c r="AE175" i="5" s="1"/>
  <c r="AE176" i="5" s="1"/>
  <c r="AE177" i="5" s="1"/>
  <c r="AE178" i="5" s="1"/>
  <c r="AE179" i="5" s="1"/>
  <c r="AE180" i="5" s="1"/>
  <c r="AE181" i="5" s="1"/>
  <c r="AE182" i="5" s="1"/>
  <c r="AE183" i="5" s="1"/>
  <c r="AE184" i="5" s="1"/>
  <c r="AE185" i="5" s="1"/>
  <c r="AE186" i="5" s="1"/>
  <c r="AE187" i="5" s="1"/>
  <c r="AE188" i="5" s="1"/>
  <c r="AE189" i="5" s="1"/>
  <c r="AE190" i="5" s="1"/>
  <c r="AE191" i="5" s="1"/>
  <c r="AE192" i="5" s="1"/>
  <c r="AE193" i="5" s="1"/>
  <c r="AE194" i="5" s="1"/>
  <c r="AE195" i="5" s="1"/>
  <c r="AE196" i="5" s="1"/>
  <c r="AE197" i="5" s="1"/>
  <c r="AE198" i="5" s="1"/>
  <c r="AE199" i="5" s="1"/>
  <c r="AE200" i="5" s="1"/>
  <c r="AE201" i="5" s="1"/>
  <c r="AE202" i="5" s="1"/>
  <c r="AE203" i="5" s="1"/>
  <c r="AE204" i="5" s="1"/>
  <c r="AE205" i="5" s="1"/>
  <c r="AE206" i="5" s="1"/>
  <c r="AE207" i="5" s="1"/>
  <c r="AE208" i="5" s="1"/>
  <c r="AE209" i="5" s="1"/>
  <c r="AE210" i="5" s="1"/>
  <c r="AE211" i="5" s="1"/>
  <c r="AE212" i="5" s="1"/>
  <c r="AE213" i="5" s="1"/>
  <c r="AE214" i="5" s="1"/>
  <c r="AE215" i="5" s="1"/>
  <c r="AE216" i="5" s="1"/>
  <c r="AE217" i="5" s="1"/>
  <c r="AE218" i="5" s="1"/>
  <c r="AE219" i="5" s="1"/>
  <c r="AE220" i="5" s="1"/>
  <c r="AE221" i="5" s="1"/>
  <c r="AE222" i="5" s="1"/>
  <c r="AE223" i="5" s="1"/>
  <c r="AE224" i="5" s="1"/>
  <c r="AE225" i="5" s="1"/>
  <c r="AE226" i="5" s="1"/>
  <c r="AE227" i="5" s="1"/>
  <c r="AE228" i="5" s="1"/>
  <c r="AE229" i="5" s="1"/>
  <c r="AE230" i="5" s="1"/>
  <c r="AE231" i="5" s="1"/>
  <c r="AE232" i="5" s="1"/>
  <c r="AE233" i="5" s="1"/>
  <c r="AE234" i="5" s="1"/>
  <c r="AE235" i="5" s="1"/>
  <c r="AE236" i="5" s="1"/>
  <c r="AE237" i="5" s="1"/>
  <c r="AE238" i="5" s="1"/>
  <c r="AE239" i="5" s="1"/>
  <c r="AE240" i="5" s="1"/>
  <c r="AE241" i="5" s="1"/>
  <c r="AE242" i="5" s="1"/>
  <c r="AE243" i="5" s="1"/>
  <c r="AE244" i="5" s="1"/>
  <c r="AE245" i="5" s="1"/>
  <c r="AE246" i="5" s="1"/>
  <c r="AE247" i="5" s="1"/>
  <c r="AE248" i="5" s="1"/>
  <c r="AE249" i="5" s="1"/>
  <c r="AE250" i="5" s="1"/>
  <c r="AE251" i="5" s="1"/>
  <c r="AE252" i="5" s="1"/>
  <c r="AE253" i="5" s="1"/>
  <c r="AE254" i="5" s="1"/>
  <c r="AE255" i="5" s="1"/>
  <c r="AE256" i="5" s="1"/>
  <c r="AE257" i="5" s="1"/>
  <c r="AE258" i="5" s="1"/>
  <c r="AE259" i="5" s="1"/>
  <c r="AE260" i="5" s="1"/>
  <c r="AE261" i="5" s="1"/>
  <c r="AE262" i="5" s="1"/>
  <c r="AE263" i="5" s="1"/>
  <c r="AE264" i="5" s="1"/>
  <c r="AE265" i="5" s="1"/>
  <c r="AE266" i="5" s="1"/>
  <c r="AE267" i="5" s="1"/>
  <c r="AE268" i="5" s="1"/>
  <c r="AE269" i="5" s="1"/>
  <c r="AE270" i="5" s="1"/>
  <c r="AE271" i="5" s="1"/>
  <c r="AE272" i="5" s="1"/>
  <c r="AE273" i="5" s="1"/>
  <c r="AE274" i="5" s="1"/>
  <c r="AE275" i="5" s="1"/>
  <c r="AE276" i="5" s="1"/>
  <c r="AE277" i="5" s="1"/>
  <c r="AE278" i="5" s="1"/>
  <c r="AE279" i="5" s="1"/>
  <c r="AE280" i="5" s="1"/>
  <c r="AE281" i="5" s="1"/>
  <c r="AE282" i="5" s="1"/>
  <c r="AE283" i="5" s="1"/>
  <c r="AE284" i="5" s="1"/>
  <c r="AE285" i="5" s="1"/>
  <c r="AE286" i="5" s="1"/>
  <c r="AE287" i="5" s="1"/>
  <c r="AE288" i="5" s="1"/>
  <c r="AE289" i="5" s="1"/>
  <c r="AE290" i="5" s="1"/>
  <c r="AE291" i="5" s="1"/>
  <c r="AE292" i="5" s="1"/>
  <c r="AE293" i="5" s="1"/>
  <c r="AE294" i="5" s="1"/>
  <c r="AE295" i="5" s="1"/>
  <c r="AE296" i="5" s="1"/>
  <c r="AE297" i="5" s="1"/>
  <c r="AE298" i="5" s="1"/>
  <c r="AE299" i="5" s="1"/>
  <c r="AE300" i="5" s="1"/>
  <c r="AE301" i="5" s="1"/>
  <c r="AE302" i="5" s="1"/>
  <c r="AE303" i="5" s="1"/>
  <c r="AE304" i="5" s="1"/>
  <c r="AE305" i="5" s="1"/>
  <c r="AE306" i="5" s="1"/>
  <c r="AE307" i="5" s="1"/>
  <c r="AE308" i="5" s="1"/>
  <c r="AE309" i="5" s="1"/>
  <c r="AE310" i="5" s="1"/>
  <c r="AE311" i="5" s="1"/>
  <c r="AE312" i="5" s="1"/>
  <c r="AE313" i="5" s="1"/>
  <c r="AE314" i="5" s="1"/>
  <c r="AE315" i="5" s="1"/>
  <c r="AE316" i="5" s="1"/>
  <c r="AE317" i="5" s="1"/>
  <c r="AE318" i="5" s="1"/>
  <c r="AE319" i="5" s="1"/>
  <c r="AE320" i="5" s="1"/>
  <c r="AE321" i="5" s="1"/>
  <c r="AE322" i="5" s="1"/>
  <c r="AE323" i="5" s="1"/>
  <c r="AE324" i="5" s="1"/>
  <c r="AE325" i="5" s="1"/>
  <c r="AE326" i="5" s="1"/>
  <c r="AE327" i="5" s="1"/>
  <c r="AE328" i="5" s="1"/>
  <c r="AE329" i="5" s="1"/>
  <c r="AE330" i="5" s="1"/>
  <c r="AE331" i="5" s="1"/>
  <c r="AE332" i="5" s="1"/>
  <c r="AE333" i="5" s="1"/>
  <c r="AE334" i="5" s="1"/>
  <c r="AE335" i="5" s="1"/>
  <c r="AE336" i="5" s="1"/>
  <c r="AE337" i="5" s="1"/>
  <c r="AE338" i="5" s="1"/>
  <c r="AE339" i="5" s="1"/>
  <c r="AE340" i="5" s="1"/>
  <c r="AE341" i="5" s="1"/>
  <c r="AE342" i="5" s="1"/>
  <c r="AE343" i="5" s="1"/>
  <c r="AE344" i="5" s="1"/>
  <c r="AE345" i="5" s="1"/>
  <c r="AE346" i="5" s="1"/>
  <c r="AE347" i="5" s="1"/>
  <c r="AE348" i="5" s="1"/>
  <c r="AE349" i="5" s="1"/>
  <c r="AE350" i="5" s="1"/>
  <c r="AE351" i="5" s="1"/>
  <c r="AE352" i="5" s="1"/>
  <c r="AE353" i="5" s="1"/>
  <c r="AE354" i="5" s="1"/>
  <c r="AE355" i="5" s="1"/>
  <c r="AE356" i="5" s="1"/>
  <c r="AE357" i="5" s="1"/>
  <c r="AE358" i="5" s="1"/>
  <c r="AE359" i="5" s="1"/>
  <c r="AE360" i="5" s="1"/>
  <c r="AE361" i="5" s="1"/>
  <c r="AE362" i="5" s="1"/>
  <c r="AE363" i="5" s="1"/>
  <c r="AE364" i="5" s="1"/>
  <c r="AE365" i="5" s="1"/>
  <c r="AE366" i="5" s="1"/>
  <c r="AE367" i="5" s="1"/>
  <c r="AE368" i="5" s="1"/>
  <c r="H14" i="1"/>
  <c r="D6" i="4" s="1"/>
  <c r="H13" i="1"/>
  <c r="D6" i="3" s="1"/>
  <c r="D6" i="2"/>
  <c r="F13" i="5" l="1"/>
  <c r="K15" i="1" s="1"/>
  <c r="I13" i="1"/>
  <c r="D7" i="3" s="1"/>
  <c r="D7" i="2"/>
  <c r="I14" i="1"/>
  <c r="F15" i="5" l="1"/>
  <c r="J15" i="1"/>
  <c r="N15" i="1"/>
  <c r="AA9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66" i="2" s="1"/>
  <c r="AA67" i="2" s="1"/>
  <c r="AA68" i="2" s="1"/>
  <c r="AA69" i="2" s="1"/>
  <c r="AA70" i="2" s="1"/>
  <c r="AA71" i="2" s="1"/>
  <c r="AA72" i="2" s="1"/>
  <c r="AA73" i="2" s="1"/>
  <c r="AA74" i="2" s="1"/>
  <c r="AA75" i="2" s="1"/>
  <c r="AA76" i="2" s="1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AA88" i="2" s="1"/>
  <c r="AA89" i="2" s="1"/>
  <c r="AA90" i="2" s="1"/>
  <c r="AA91" i="2" s="1"/>
  <c r="AA92" i="2" s="1"/>
  <c r="AA93" i="2" s="1"/>
  <c r="AA94" i="2" s="1"/>
  <c r="AA95" i="2" s="1"/>
  <c r="AA96" i="2" s="1"/>
  <c r="AA97" i="2" s="1"/>
  <c r="AA98" i="2" s="1"/>
  <c r="AA99" i="2" s="1"/>
  <c r="AA100" i="2" s="1"/>
  <c r="AA101" i="2" s="1"/>
  <c r="AA102" i="2" s="1"/>
  <c r="AA103" i="2" s="1"/>
  <c r="AA104" i="2" s="1"/>
  <c r="AA105" i="2" s="1"/>
  <c r="AA106" i="2" s="1"/>
  <c r="AA107" i="2" s="1"/>
  <c r="AA108" i="2" s="1"/>
  <c r="AA109" i="2" s="1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3" i="2" s="1"/>
  <c r="AA124" i="2" s="1"/>
  <c r="AA125" i="2" s="1"/>
  <c r="AA126" i="2" s="1"/>
  <c r="AA127" i="2" s="1"/>
  <c r="AA128" i="2" s="1"/>
  <c r="AA129" i="2" s="1"/>
  <c r="AA130" i="2" s="1"/>
  <c r="AA131" i="2" s="1"/>
  <c r="AA132" i="2" s="1"/>
  <c r="AA133" i="2" s="1"/>
  <c r="AA134" i="2" s="1"/>
  <c r="AA135" i="2" s="1"/>
  <c r="AA136" i="2" s="1"/>
  <c r="AA137" i="2" s="1"/>
  <c r="AA138" i="2" s="1"/>
  <c r="AA139" i="2" s="1"/>
  <c r="AA140" i="2" s="1"/>
  <c r="AA141" i="2" s="1"/>
  <c r="AA142" i="2" s="1"/>
  <c r="AA143" i="2" s="1"/>
  <c r="AA144" i="2" s="1"/>
  <c r="AA145" i="2" s="1"/>
  <c r="AA146" i="2" s="1"/>
  <c r="AA147" i="2" s="1"/>
  <c r="AA148" i="2" s="1"/>
  <c r="AA149" i="2" s="1"/>
  <c r="AA150" i="2" s="1"/>
  <c r="AA151" i="2" s="1"/>
  <c r="AA152" i="2" s="1"/>
  <c r="AA153" i="2" s="1"/>
  <c r="AA154" i="2" s="1"/>
  <c r="AA155" i="2" s="1"/>
  <c r="AA156" i="2" s="1"/>
  <c r="AA157" i="2" s="1"/>
  <c r="AA158" i="2" s="1"/>
  <c r="AA159" i="2" s="1"/>
  <c r="AA160" i="2" s="1"/>
  <c r="AA161" i="2" s="1"/>
  <c r="AA162" i="2" s="1"/>
  <c r="AA163" i="2" s="1"/>
  <c r="AA164" i="2" s="1"/>
  <c r="AA165" i="2" s="1"/>
  <c r="AA166" i="2" s="1"/>
  <c r="AA167" i="2" s="1"/>
  <c r="AA168" i="2" s="1"/>
  <c r="AA169" i="2" s="1"/>
  <c r="AA170" i="2" s="1"/>
  <c r="AA171" i="2" s="1"/>
  <c r="AA172" i="2" s="1"/>
  <c r="AA173" i="2" s="1"/>
  <c r="AA174" i="2" s="1"/>
  <c r="AA175" i="2" s="1"/>
  <c r="AA176" i="2" s="1"/>
  <c r="AA177" i="2" s="1"/>
  <c r="AA178" i="2" s="1"/>
  <c r="AA179" i="2" s="1"/>
  <c r="AA180" i="2" s="1"/>
  <c r="AA181" i="2" s="1"/>
  <c r="AA182" i="2" s="1"/>
  <c r="AA183" i="2" s="1"/>
  <c r="AA184" i="2" s="1"/>
  <c r="AA185" i="2" s="1"/>
  <c r="AA186" i="2" s="1"/>
  <c r="AA187" i="2" s="1"/>
  <c r="AA188" i="2" s="1"/>
  <c r="AA189" i="2" s="1"/>
  <c r="AA190" i="2" s="1"/>
  <c r="AA191" i="2" s="1"/>
  <c r="AA192" i="2" s="1"/>
  <c r="AA193" i="2" s="1"/>
  <c r="AA194" i="2" s="1"/>
  <c r="AA195" i="2" s="1"/>
  <c r="AA196" i="2" s="1"/>
  <c r="AA197" i="2" s="1"/>
  <c r="AA198" i="2" s="1"/>
  <c r="AA199" i="2" s="1"/>
  <c r="AA200" i="2" s="1"/>
  <c r="AA201" i="2" s="1"/>
  <c r="AA202" i="2" s="1"/>
  <c r="AA203" i="2" s="1"/>
  <c r="AA204" i="2" s="1"/>
  <c r="AA205" i="2" s="1"/>
  <c r="AA206" i="2" s="1"/>
  <c r="AA207" i="2" s="1"/>
  <c r="AA208" i="2" s="1"/>
  <c r="AA209" i="2" s="1"/>
  <c r="AA210" i="2" s="1"/>
  <c r="AA211" i="2" s="1"/>
  <c r="AA212" i="2" s="1"/>
  <c r="AA213" i="2" s="1"/>
  <c r="AA214" i="2" s="1"/>
  <c r="AA215" i="2" s="1"/>
  <c r="AA216" i="2" s="1"/>
  <c r="AA217" i="2" s="1"/>
  <c r="AA218" i="2" s="1"/>
  <c r="AA219" i="2" s="1"/>
  <c r="AA220" i="2" s="1"/>
  <c r="AA221" i="2" s="1"/>
  <c r="AA222" i="2" s="1"/>
  <c r="AA223" i="2" s="1"/>
  <c r="AA224" i="2" s="1"/>
  <c r="AA225" i="2" s="1"/>
  <c r="AA226" i="2" s="1"/>
  <c r="AA227" i="2" s="1"/>
  <c r="AA228" i="2" s="1"/>
  <c r="AA229" i="2" s="1"/>
  <c r="AA230" i="2" s="1"/>
  <c r="AA231" i="2" s="1"/>
  <c r="AA232" i="2" s="1"/>
  <c r="AA233" i="2" s="1"/>
  <c r="AA234" i="2" s="1"/>
  <c r="AA235" i="2" s="1"/>
  <c r="AA236" i="2" s="1"/>
  <c r="AA237" i="2" s="1"/>
  <c r="AA238" i="2" s="1"/>
  <c r="AA239" i="2" s="1"/>
  <c r="AA240" i="2" s="1"/>
  <c r="AA241" i="2" s="1"/>
  <c r="AA242" i="2" s="1"/>
  <c r="AA243" i="2" s="1"/>
  <c r="AA244" i="2" s="1"/>
  <c r="AA245" i="2" s="1"/>
  <c r="AA246" i="2" s="1"/>
  <c r="AA247" i="2" s="1"/>
  <c r="AA248" i="2" s="1"/>
  <c r="AA249" i="2" s="1"/>
  <c r="AA250" i="2" s="1"/>
  <c r="AA251" i="2" s="1"/>
  <c r="AA252" i="2" s="1"/>
  <c r="AA253" i="2" s="1"/>
  <c r="AA254" i="2" s="1"/>
  <c r="AA255" i="2" s="1"/>
  <c r="AA256" i="2" s="1"/>
  <c r="AA257" i="2" s="1"/>
  <c r="AA258" i="2" s="1"/>
  <c r="AA259" i="2" s="1"/>
  <c r="AA260" i="2" s="1"/>
  <c r="AA261" i="2" s="1"/>
  <c r="AA262" i="2" s="1"/>
  <c r="AA263" i="2" s="1"/>
  <c r="AA264" i="2" s="1"/>
  <c r="AA265" i="2" s="1"/>
  <c r="AA266" i="2" s="1"/>
  <c r="AA267" i="2" s="1"/>
  <c r="AA268" i="2" s="1"/>
  <c r="AA269" i="2" s="1"/>
  <c r="AA270" i="2" s="1"/>
  <c r="AA271" i="2" s="1"/>
  <c r="AA272" i="2" s="1"/>
  <c r="AA273" i="2" s="1"/>
  <c r="AA274" i="2" s="1"/>
  <c r="AA275" i="2" s="1"/>
  <c r="AA276" i="2" s="1"/>
  <c r="AA277" i="2" s="1"/>
  <c r="AA278" i="2" s="1"/>
  <c r="AA279" i="2" s="1"/>
  <c r="AA280" i="2" s="1"/>
  <c r="AA281" i="2" s="1"/>
  <c r="AA282" i="2" s="1"/>
  <c r="AA283" i="2" s="1"/>
  <c r="AA284" i="2" s="1"/>
  <c r="AA285" i="2" s="1"/>
  <c r="AA286" i="2" s="1"/>
  <c r="AA287" i="2" s="1"/>
  <c r="AA288" i="2" s="1"/>
  <c r="AA289" i="2" s="1"/>
  <c r="AA290" i="2" s="1"/>
  <c r="AA291" i="2" s="1"/>
  <c r="AA292" i="2" s="1"/>
  <c r="AA293" i="2" s="1"/>
  <c r="AA294" i="2" s="1"/>
  <c r="AA295" i="2" s="1"/>
  <c r="AA296" i="2" s="1"/>
  <c r="AA297" i="2" s="1"/>
  <c r="AA298" i="2" s="1"/>
  <c r="AA299" i="2" s="1"/>
  <c r="AA300" i="2" s="1"/>
  <c r="AA301" i="2" s="1"/>
  <c r="AA302" i="2" s="1"/>
  <c r="AA303" i="2" s="1"/>
  <c r="AA304" i="2" s="1"/>
  <c r="AA305" i="2" s="1"/>
  <c r="AA306" i="2" s="1"/>
  <c r="AA307" i="2" s="1"/>
  <c r="AA308" i="2" s="1"/>
  <c r="AA309" i="2" s="1"/>
  <c r="AA310" i="2" s="1"/>
  <c r="AA311" i="2" s="1"/>
  <c r="AA312" i="2" s="1"/>
  <c r="AA313" i="2" s="1"/>
  <c r="AA314" i="2" s="1"/>
  <c r="AA315" i="2" s="1"/>
  <c r="AA316" i="2" s="1"/>
  <c r="AA317" i="2" s="1"/>
  <c r="AA318" i="2" s="1"/>
  <c r="AA319" i="2" s="1"/>
  <c r="AA320" i="2" s="1"/>
  <c r="AA321" i="2" s="1"/>
  <c r="AA322" i="2" s="1"/>
  <c r="AA323" i="2" s="1"/>
  <c r="AA324" i="2" s="1"/>
  <c r="AA325" i="2" s="1"/>
  <c r="AA326" i="2" s="1"/>
  <c r="AA327" i="2" s="1"/>
  <c r="AA328" i="2" s="1"/>
  <c r="AA329" i="2" s="1"/>
  <c r="AA330" i="2" s="1"/>
  <c r="AA331" i="2" s="1"/>
  <c r="AA332" i="2" s="1"/>
  <c r="AA333" i="2" s="1"/>
  <c r="AA334" i="2" s="1"/>
  <c r="AA335" i="2" s="1"/>
  <c r="AA336" i="2" s="1"/>
  <c r="AA337" i="2" s="1"/>
  <c r="AA338" i="2" s="1"/>
  <c r="AA339" i="2" s="1"/>
  <c r="AA340" i="2" s="1"/>
  <c r="AA341" i="2" s="1"/>
  <c r="AA342" i="2" s="1"/>
  <c r="AA343" i="2" s="1"/>
  <c r="AA344" i="2" s="1"/>
  <c r="AA345" i="2" s="1"/>
  <c r="AA346" i="2" s="1"/>
  <c r="AA347" i="2" s="1"/>
  <c r="AA348" i="2" s="1"/>
  <c r="AA349" i="2" s="1"/>
  <c r="AA350" i="2" s="1"/>
  <c r="AA351" i="2" s="1"/>
  <c r="AA352" i="2" s="1"/>
  <c r="AA353" i="2" s="1"/>
  <c r="AA354" i="2" s="1"/>
  <c r="AA355" i="2" s="1"/>
  <c r="AA356" i="2" s="1"/>
  <c r="AA357" i="2" s="1"/>
  <c r="AA358" i="2" s="1"/>
  <c r="AA359" i="2" s="1"/>
  <c r="AA360" i="2" s="1"/>
  <c r="AA361" i="2" s="1"/>
  <c r="AA362" i="2" s="1"/>
  <c r="AA363" i="2" s="1"/>
  <c r="AA364" i="2" s="1"/>
  <c r="AA365" i="2" s="1"/>
  <c r="AA366" i="2" s="1"/>
  <c r="AA367" i="2" s="1"/>
  <c r="AA368" i="2" s="1"/>
  <c r="AA369" i="2" s="1"/>
  <c r="AA370" i="2" s="1"/>
  <c r="AA371" i="2" s="1"/>
  <c r="AA372" i="2" s="1"/>
  <c r="AA373" i="2" s="1"/>
  <c r="AA374" i="2" s="1"/>
  <c r="AA375" i="2" s="1"/>
  <c r="AA376" i="2" s="1"/>
  <c r="AA377" i="2" s="1"/>
  <c r="AA378" i="2" s="1"/>
  <c r="AA379" i="2" s="1"/>
  <c r="AA380" i="2" s="1"/>
  <c r="AA381" i="2" s="1"/>
  <c r="AA382" i="2" s="1"/>
  <c r="AA383" i="2" s="1"/>
  <c r="AA384" i="2" s="1"/>
  <c r="AA385" i="2" s="1"/>
  <c r="AA386" i="2" s="1"/>
  <c r="AA387" i="2" s="1"/>
  <c r="AA388" i="2" s="1"/>
  <c r="AA389" i="2" s="1"/>
  <c r="AA390" i="2" s="1"/>
  <c r="AA391" i="2" s="1"/>
  <c r="AA392" i="2" s="1"/>
  <c r="AA393" i="2" s="1"/>
  <c r="AA394" i="2" s="1"/>
  <c r="AA395" i="2" s="1"/>
  <c r="AA396" i="2" s="1"/>
  <c r="AA397" i="2" s="1"/>
  <c r="AA398" i="2" s="1"/>
  <c r="AA399" i="2" s="1"/>
  <c r="AA400" i="2" s="1"/>
  <c r="AA401" i="2" s="1"/>
  <c r="AA402" i="2" s="1"/>
  <c r="AA403" i="2" s="1"/>
  <c r="AA404" i="2" s="1"/>
  <c r="AA405" i="2" s="1"/>
  <c r="AA406" i="2" s="1"/>
  <c r="AA407" i="2" s="1"/>
  <c r="AA408" i="2" s="1"/>
  <c r="AA409" i="2" s="1"/>
  <c r="AA410" i="2" s="1"/>
  <c r="AA411" i="2" s="1"/>
  <c r="AA412" i="2" s="1"/>
  <c r="AA413" i="2" s="1"/>
  <c r="AA414" i="2" s="1"/>
  <c r="AA415" i="2" s="1"/>
  <c r="AA416" i="2" s="1"/>
  <c r="AA417" i="2" s="1"/>
  <c r="AA418" i="2" s="1"/>
  <c r="AA419" i="2" s="1"/>
  <c r="AA420" i="2" s="1"/>
  <c r="AA421" i="2" s="1"/>
  <c r="AA422" i="2" s="1"/>
  <c r="AA423" i="2" s="1"/>
  <c r="AA424" i="2" s="1"/>
  <c r="AA425" i="2" s="1"/>
  <c r="AA426" i="2" s="1"/>
  <c r="AA427" i="2" s="1"/>
  <c r="AA428" i="2" s="1"/>
  <c r="AA429" i="2" s="1"/>
  <c r="AA430" i="2" s="1"/>
  <c r="AA431" i="2" s="1"/>
  <c r="AA432" i="2" s="1"/>
  <c r="AA433" i="2" s="1"/>
  <c r="AA434" i="2" s="1"/>
  <c r="AA435" i="2" s="1"/>
  <c r="AA436" i="2" s="1"/>
  <c r="AA437" i="2" s="1"/>
  <c r="AA438" i="2" s="1"/>
  <c r="AA439" i="2" s="1"/>
  <c r="AA440" i="2" s="1"/>
  <c r="AA441" i="2" s="1"/>
  <c r="AA442" i="2" s="1"/>
  <c r="AA443" i="2" s="1"/>
  <c r="AA444" i="2" s="1"/>
  <c r="AA445" i="2" s="1"/>
  <c r="AA446" i="2" s="1"/>
  <c r="AA447" i="2" s="1"/>
  <c r="AA448" i="2" s="1"/>
  <c r="AA449" i="2" s="1"/>
  <c r="AA450" i="2" s="1"/>
  <c r="AA451" i="2" s="1"/>
  <c r="AA452" i="2" s="1"/>
  <c r="AA453" i="2" s="1"/>
  <c r="AA454" i="2" s="1"/>
  <c r="AA455" i="2" s="1"/>
  <c r="AA456" i="2" s="1"/>
  <c r="AA457" i="2" s="1"/>
  <c r="AA458" i="2" s="1"/>
  <c r="AA459" i="2" s="1"/>
  <c r="AA460" i="2" s="1"/>
  <c r="AA461" i="2" s="1"/>
  <c r="AA462" i="2" s="1"/>
  <c r="AA463" i="2" s="1"/>
  <c r="AA464" i="2" s="1"/>
  <c r="AA465" i="2" s="1"/>
  <c r="AA466" i="2" s="1"/>
  <c r="AA467" i="2" s="1"/>
  <c r="AA468" i="2" s="1"/>
  <c r="AA469" i="2" s="1"/>
  <c r="AA470" i="2" s="1"/>
  <c r="AA471" i="2" s="1"/>
  <c r="AA472" i="2" s="1"/>
  <c r="AA473" i="2" s="1"/>
  <c r="AA474" i="2" s="1"/>
  <c r="AA475" i="2" s="1"/>
  <c r="AA476" i="2" s="1"/>
  <c r="AA477" i="2" s="1"/>
  <c r="AA478" i="2" s="1"/>
  <c r="AA479" i="2" s="1"/>
  <c r="AA480" i="2" s="1"/>
  <c r="AA481" i="2" s="1"/>
  <c r="AA482" i="2" s="1"/>
  <c r="AA483" i="2" s="1"/>
  <c r="AA484" i="2" s="1"/>
  <c r="AA485" i="2" s="1"/>
  <c r="AA486" i="2" s="1"/>
  <c r="AA487" i="2" s="1"/>
  <c r="AA488" i="2" s="1"/>
  <c r="AA489" i="2" s="1"/>
  <c r="AA490" i="2" s="1"/>
  <c r="AA491" i="2" s="1"/>
  <c r="AA492" i="2" s="1"/>
  <c r="AA493" i="2" s="1"/>
  <c r="AA494" i="2" s="1"/>
  <c r="AA495" i="2" s="1"/>
  <c r="AA496" i="2" s="1"/>
  <c r="AA497" i="2" s="1"/>
  <c r="AA498" i="2" s="1"/>
  <c r="AA499" i="2" s="1"/>
  <c r="AA500" i="2" s="1"/>
  <c r="AA501" i="2" s="1"/>
  <c r="AA502" i="2" s="1"/>
  <c r="AA503" i="2" s="1"/>
  <c r="AA504" i="2" s="1"/>
  <c r="AA505" i="2" s="1"/>
  <c r="AA506" i="2" s="1"/>
  <c r="AA507" i="2" s="1"/>
  <c r="AA508" i="2" s="1"/>
  <c r="AA509" i="2" s="1"/>
  <c r="AA510" i="2" s="1"/>
  <c r="AA511" i="2" s="1"/>
  <c r="AA512" i="2" s="1"/>
  <c r="AA513" i="2" s="1"/>
  <c r="AA514" i="2" s="1"/>
  <c r="AA515" i="2" s="1"/>
  <c r="AA516" i="2" s="1"/>
  <c r="AA517" i="2" s="1"/>
  <c r="AA518" i="2" s="1"/>
  <c r="AA519" i="2" s="1"/>
  <c r="AA520" i="2" s="1"/>
  <c r="AA521" i="2" s="1"/>
  <c r="AA522" i="2" s="1"/>
  <c r="AA523" i="2" s="1"/>
  <c r="AA524" i="2" s="1"/>
  <c r="AA525" i="2" s="1"/>
  <c r="AA526" i="2" s="1"/>
  <c r="AA527" i="2" s="1"/>
  <c r="AA528" i="2" s="1"/>
  <c r="AA529" i="2" s="1"/>
  <c r="AA530" i="2" s="1"/>
  <c r="AA531" i="2" s="1"/>
  <c r="AA532" i="2" s="1"/>
  <c r="AA533" i="2" s="1"/>
  <c r="AA534" i="2" s="1"/>
  <c r="AA535" i="2" s="1"/>
  <c r="AA536" i="2" s="1"/>
  <c r="AA537" i="2" s="1"/>
  <c r="AA538" i="2" s="1"/>
  <c r="AA539" i="2" s="1"/>
  <c r="AA540" i="2" s="1"/>
  <c r="AA541" i="2" s="1"/>
  <c r="AA542" i="2" s="1"/>
  <c r="AA543" i="2" s="1"/>
  <c r="AA544" i="2" s="1"/>
  <c r="AA545" i="2" s="1"/>
  <c r="AA546" i="2" s="1"/>
  <c r="AA547" i="2" s="1"/>
  <c r="AA548" i="2" s="1"/>
  <c r="AA549" i="2" s="1"/>
  <c r="AA550" i="2" s="1"/>
  <c r="AA551" i="2" s="1"/>
  <c r="AA552" i="2" s="1"/>
  <c r="AA553" i="2" s="1"/>
  <c r="AA554" i="2" s="1"/>
  <c r="AA555" i="2" s="1"/>
  <c r="AA556" i="2" s="1"/>
  <c r="AA557" i="2" s="1"/>
  <c r="AA558" i="2" s="1"/>
  <c r="AA559" i="2" s="1"/>
  <c r="AA560" i="2" s="1"/>
  <c r="AA561" i="2" s="1"/>
  <c r="AA562" i="2" s="1"/>
  <c r="AA563" i="2" s="1"/>
  <c r="AA564" i="2" s="1"/>
  <c r="AA565" i="2" s="1"/>
  <c r="AA566" i="2" s="1"/>
  <c r="AA567" i="2" s="1"/>
  <c r="AA568" i="2" s="1"/>
  <c r="AA569" i="2" s="1"/>
  <c r="AA570" i="2" s="1"/>
  <c r="AA571" i="2" s="1"/>
  <c r="AA572" i="2" s="1"/>
  <c r="AA573" i="2" s="1"/>
  <c r="AA574" i="2" s="1"/>
  <c r="AA575" i="2" s="1"/>
  <c r="AA576" i="2" s="1"/>
  <c r="AA577" i="2" s="1"/>
  <c r="AA578" i="2" s="1"/>
  <c r="AA579" i="2" s="1"/>
  <c r="AA580" i="2" s="1"/>
  <c r="AA581" i="2" s="1"/>
  <c r="AA582" i="2" s="1"/>
  <c r="AA583" i="2" s="1"/>
  <c r="AA584" i="2" s="1"/>
  <c r="AA585" i="2" s="1"/>
  <c r="AA586" i="2" s="1"/>
  <c r="AA587" i="2" s="1"/>
  <c r="AA588" i="2" s="1"/>
  <c r="AA589" i="2" s="1"/>
  <c r="AA590" i="2" s="1"/>
  <c r="AA591" i="2" s="1"/>
  <c r="AA592" i="2" s="1"/>
  <c r="AA593" i="2" s="1"/>
  <c r="AA594" i="2" s="1"/>
  <c r="AA595" i="2" s="1"/>
  <c r="AA596" i="2" s="1"/>
  <c r="AA597" i="2" s="1"/>
  <c r="AA598" i="2" s="1"/>
  <c r="AA599" i="2" s="1"/>
  <c r="AA600" i="2" s="1"/>
  <c r="AA601" i="2" s="1"/>
  <c r="AA602" i="2" s="1"/>
  <c r="AA603" i="2" s="1"/>
  <c r="AA604" i="2" s="1"/>
  <c r="AA605" i="2" s="1"/>
  <c r="AA606" i="2" s="1"/>
  <c r="AA607" i="2" s="1"/>
  <c r="AA608" i="2" s="1"/>
  <c r="AD9" i="2" s="1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AA9" i="3"/>
  <c r="AA10" i="3" s="1"/>
  <c r="AA11" i="3" s="1"/>
  <c r="AA12" i="3" s="1"/>
  <c r="AA13" i="3" s="1"/>
  <c r="AA14" i="3" s="1"/>
  <c r="AA15" i="3" s="1"/>
  <c r="AA16" i="3" s="1"/>
  <c r="AA17" i="3" s="1"/>
  <c r="AA18" i="3" s="1"/>
  <c r="AA19" i="3" s="1"/>
  <c r="AA20" i="3" s="1"/>
  <c r="AA21" i="3" s="1"/>
  <c r="AA22" i="3" s="1"/>
  <c r="AA23" i="3" s="1"/>
  <c r="AA24" i="3" s="1"/>
  <c r="AA25" i="3" s="1"/>
  <c r="AA26" i="3" s="1"/>
  <c r="AA27" i="3" s="1"/>
  <c r="AA28" i="3" s="1"/>
  <c r="AA29" i="3" s="1"/>
  <c r="AA30" i="3" s="1"/>
  <c r="AA31" i="3" s="1"/>
  <c r="AA32" i="3" s="1"/>
  <c r="AA33" i="3" s="1"/>
  <c r="AA34" i="3" s="1"/>
  <c r="AA35" i="3" s="1"/>
  <c r="AA36" i="3" s="1"/>
  <c r="AA37" i="3" s="1"/>
  <c r="AA38" i="3" s="1"/>
  <c r="AA39" i="3" s="1"/>
  <c r="AA40" i="3" s="1"/>
  <c r="AA41" i="3" s="1"/>
  <c r="AA42" i="3" s="1"/>
  <c r="AA43" i="3" s="1"/>
  <c r="AA44" i="3" s="1"/>
  <c r="AA45" i="3" s="1"/>
  <c r="AA46" i="3" s="1"/>
  <c r="AA47" i="3" s="1"/>
  <c r="AA48" i="3" s="1"/>
  <c r="AA49" i="3" s="1"/>
  <c r="AA50" i="3" s="1"/>
  <c r="AA51" i="3" s="1"/>
  <c r="AA52" i="3" s="1"/>
  <c r="AA53" i="3" s="1"/>
  <c r="AA54" i="3" s="1"/>
  <c r="AA55" i="3" s="1"/>
  <c r="AA56" i="3" s="1"/>
  <c r="AA57" i="3" s="1"/>
  <c r="AA58" i="3" s="1"/>
  <c r="AA59" i="3" s="1"/>
  <c r="AA60" i="3" s="1"/>
  <c r="AA61" i="3" s="1"/>
  <c r="AA62" i="3" s="1"/>
  <c r="AA63" i="3" s="1"/>
  <c r="AA64" i="3" s="1"/>
  <c r="AA65" i="3" s="1"/>
  <c r="AA66" i="3" s="1"/>
  <c r="AA67" i="3" s="1"/>
  <c r="AA68" i="3" s="1"/>
  <c r="AA69" i="3" s="1"/>
  <c r="AA70" i="3" s="1"/>
  <c r="AA71" i="3" s="1"/>
  <c r="AA72" i="3" s="1"/>
  <c r="AA73" i="3" s="1"/>
  <c r="AA74" i="3" s="1"/>
  <c r="AA75" i="3" s="1"/>
  <c r="AA76" i="3" s="1"/>
  <c r="AA77" i="3" s="1"/>
  <c r="AA78" i="3" s="1"/>
  <c r="AA79" i="3" s="1"/>
  <c r="AA80" i="3" s="1"/>
  <c r="AA81" i="3" s="1"/>
  <c r="AA82" i="3" s="1"/>
  <c r="AA83" i="3" s="1"/>
  <c r="AA84" i="3" s="1"/>
  <c r="AA85" i="3" s="1"/>
  <c r="AA86" i="3" s="1"/>
  <c r="AA87" i="3" s="1"/>
  <c r="AA88" i="3" s="1"/>
  <c r="AA89" i="3" s="1"/>
  <c r="AA90" i="3" s="1"/>
  <c r="AA91" i="3" s="1"/>
  <c r="AA92" i="3" s="1"/>
  <c r="AA93" i="3" s="1"/>
  <c r="AA94" i="3" s="1"/>
  <c r="AA95" i="3" s="1"/>
  <c r="AA96" i="3" s="1"/>
  <c r="AA97" i="3" s="1"/>
  <c r="AA98" i="3" s="1"/>
  <c r="AA99" i="3" s="1"/>
  <c r="AA100" i="3" s="1"/>
  <c r="AA101" i="3" s="1"/>
  <c r="AA102" i="3" s="1"/>
  <c r="AA103" i="3" s="1"/>
  <c r="AA104" i="3" s="1"/>
  <c r="AA105" i="3" s="1"/>
  <c r="AA106" i="3" s="1"/>
  <c r="AA107" i="3" s="1"/>
  <c r="AA108" i="3" s="1"/>
  <c r="AA109" i="3" s="1"/>
  <c r="AA110" i="3" s="1"/>
  <c r="AA111" i="3" s="1"/>
  <c r="AA112" i="3" s="1"/>
  <c r="AA113" i="3" s="1"/>
  <c r="AA114" i="3" s="1"/>
  <c r="AA115" i="3" s="1"/>
  <c r="AA116" i="3" s="1"/>
  <c r="AA117" i="3" s="1"/>
  <c r="AA118" i="3" s="1"/>
  <c r="AA119" i="3" s="1"/>
  <c r="AA120" i="3" s="1"/>
  <c r="AA121" i="3" s="1"/>
  <c r="AA122" i="3" s="1"/>
  <c r="AA123" i="3" s="1"/>
  <c r="AA124" i="3" s="1"/>
  <c r="AA125" i="3" s="1"/>
  <c r="AA126" i="3" s="1"/>
  <c r="AA127" i="3" s="1"/>
  <c r="AA128" i="3" s="1"/>
  <c r="AA129" i="3" s="1"/>
  <c r="AA130" i="3" s="1"/>
  <c r="AA131" i="3" s="1"/>
  <c r="AA132" i="3" s="1"/>
  <c r="AA133" i="3" s="1"/>
  <c r="AA134" i="3" s="1"/>
  <c r="AA135" i="3" s="1"/>
  <c r="AA136" i="3" s="1"/>
  <c r="AA137" i="3" s="1"/>
  <c r="AA138" i="3" s="1"/>
  <c r="AA139" i="3" s="1"/>
  <c r="AA140" i="3" s="1"/>
  <c r="AA141" i="3" s="1"/>
  <c r="AA142" i="3" s="1"/>
  <c r="AA143" i="3" s="1"/>
  <c r="AA144" i="3" s="1"/>
  <c r="AA145" i="3" s="1"/>
  <c r="AA146" i="3" s="1"/>
  <c r="AA147" i="3" s="1"/>
  <c r="AA148" i="3" s="1"/>
  <c r="AA149" i="3" s="1"/>
  <c r="AA150" i="3" s="1"/>
  <c r="AA151" i="3" s="1"/>
  <c r="AA152" i="3" s="1"/>
  <c r="AA153" i="3" s="1"/>
  <c r="AA154" i="3" s="1"/>
  <c r="AA155" i="3" s="1"/>
  <c r="AA156" i="3" s="1"/>
  <c r="AA157" i="3" s="1"/>
  <c r="AA158" i="3" s="1"/>
  <c r="AA159" i="3" s="1"/>
  <c r="AA160" i="3" s="1"/>
  <c r="AA161" i="3" s="1"/>
  <c r="AA162" i="3" s="1"/>
  <c r="AA163" i="3" s="1"/>
  <c r="AA164" i="3" s="1"/>
  <c r="AA165" i="3" s="1"/>
  <c r="AA166" i="3" s="1"/>
  <c r="AA167" i="3" s="1"/>
  <c r="AA168" i="3" s="1"/>
  <c r="AA169" i="3" s="1"/>
  <c r="AA170" i="3" s="1"/>
  <c r="AA171" i="3" s="1"/>
  <c r="AA172" i="3" s="1"/>
  <c r="AA173" i="3" s="1"/>
  <c r="AA174" i="3" s="1"/>
  <c r="AA175" i="3" s="1"/>
  <c r="AA176" i="3" s="1"/>
  <c r="AA177" i="3" s="1"/>
  <c r="AA178" i="3" s="1"/>
  <c r="AA179" i="3" s="1"/>
  <c r="AA180" i="3" s="1"/>
  <c r="AA181" i="3" s="1"/>
  <c r="AA182" i="3" s="1"/>
  <c r="AA183" i="3" s="1"/>
  <c r="AA184" i="3" s="1"/>
  <c r="AA185" i="3" s="1"/>
  <c r="AA186" i="3" s="1"/>
  <c r="AA187" i="3" s="1"/>
  <c r="AA188" i="3" s="1"/>
  <c r="AA189" i="3" s="1"/>
  <c r="AA190" i="3" s="1"/>
  <c r="AA191" i="3" s="1"/>
  <c r="AA192" i="3" s="1"/>
  <c r="AA193" i="3" s="1"/>
  <c r="AA194" i="3" s="1"/>
  <c r="AA195" i="3" s="1"/>
  <c r="AA196" i="3" s="1"/>
  <c r="AA197" i="3" s="1"/>
  <c r="AA198" i="3" s="1"/>
  <c r="AA199" i="3" s="1"/>
  <c r="AA200" i="3" s="1"/>
  <c r="AA201" i="3" s="1"/>
  <c r="AA202" i="3" s="1"/>
  <c r="AA203" i="3" s="1"/>
  <c r="AA204" i="3" s="1"/>
  <c r="AA205" i="3" s="1"/>
  <c r="AA206" i="3" s="1"/>
  <c r="AA207" i="3" s="1"/>
  <c r="AA208" i="3" s="1"/>
  <c r="AA209" i="3" s="1"/>
  <c r="AA210" i="3" s="1"/>
  <c r="AA211" i="3" s="1"/>
  <c r="AA212" i="3" s="1"/>
  <c r="AA213" i="3" s="1"/>
  <c r="AA214" i="3" s="1"/>
  <c r="AA215" i="3" s="1"/>
  <c r="AA216" i="3" s="1"/>
  <c r="AA217" i="3" s="1"/>
  <c r="AA218" i="3" s="1"/>
  <c r="AA219" i="3" s="1"/>
  <c r="AA220" i="3" s="1"/>
  <c r="AA221" i="3" s="1"/>
  <c r="AA222" i="3" s="1"/>
  <c r="AA223" i="3" s="1"/>
  <c r="AA224" i="3" s="1"/>
  <c r="AA225" i="3" s="1"/>
  <c r="AA226" i="3" s="1"/>
  <c r="AA227" i="3" s="1"/>
  <c r="AA228" i="3" s="1"/>
  <c r="AA229" i="3" s="1"/>
  <c r="AA230" i="3" s="1"/>
  <c r="AA231" i="3" s="1"/>
  <c r="AA232" i="3" s="1"/>
  <c r="AA233" i="3" s="1"/>
  <c r="AA234" i="3" s="1"/>
  <c r="AA235" i="3" s="1"/>
  <c r="AA236" i="3" s="1"/>
  <c r="AA237" i="3" s="1"/>
  <c r="AA238" i="3" s="1"/>
  <c r="AA239" i="3" s="1"/>
  <c r="AA240" i="3" s="1"/>
  <c r="AA241" i="3" s="1"/>
  <c r="AA242" i="3" s="1"/>
  <c r="AA243" i="3" s="1"/>
  <c r="AA244" i="3" s="1"/>
  <c r="AA245" i="3" s="1"/>
  <c r="AA246" i="3" s="1"/>
  <c r="AA247" i="3" s="1"/>
  <c r="AA248" i="3" s="1"/>
  <c r="AA249" i="3" s="1"/>
  <c r="AA250" i="3" s="1"/>
  <c r="AA251" i="3" s="1"/>
  <c r="AA252" i="3" s="1"/>
  <c r="AA253" i="3" s="1"/>
  <c r="AA254" i="3" s="1"/>
  <c r="AA255" i="3" s="1"/>
  <c r="AA256" i="3" s="1"/>
  <c r="AA257" i="3" s="1"/>
  <c r="AA258" i="3" s="1"/>
  <c r="AA259" i="3" s="1"/>
  <c r="AA260" i="3" s="1"/>
  <c r="AA261" i="3" s="1"/>
  <c r="AA262" i="3" s="1"/>
  <c r="AA263" i="3" s="1"/>
  <c r="AA264" i="3" s="1"/>
  <c r="AA265" i="3" s="1"/>
  <c r="AA266" i="3" s="1"/>
  <c r="AA267" i="3" s="1"/>
  <c r="AA268" i="3" s="1"/>
  <c r="AA269" i="3" s="1"/>
  <c r="AA270" i="3" s="1"/>
  <c r="AA271" i="3" s="1"/>
  <c r="AA272" i="3" s="1"/>
  <c r="AA273" i="3" s="1"/>
  <c r="AA274" i="3" s="1"/>
  <c r="AA275" i="3" s="1"/>
  <c r="AA276" i="3" s="1"/>
  <c r="AA277" i="3" s="1"/>
  <c r="AA278" i="3" s="1"/>
  <c r="AA279" i="3" s="1"/>
  <c r="AA280" i="3" s="1"/>
  <c r="AA281" i="3" s="1"/>
  <c r="AA282" i="3" s="1"/>
  <c r="AA283" i="3" s="1"/>
  <c r="AA284" i="3" s="1"/>
  <c r="AA285" i="3" s="1"/>
  <c r="AA286" i="3" s="1"/>
  <c r="AA287" i="3" s="1"/>
  <c r="AA288" i="3" s="1"/>
  <c r="AA289" i="3" s="1"/>
  <c r="AA290" i="3" s="1"/>
  <c r="AA291" i="3" s="1"/>
  <c r="AA292" i="3" s="1"/>
  <c r="AA293" i="3" s="1"/>
  <c r="AA294" i="3" s="1"/>
  <c r="AA295" i="3" s="1"/>
  <c r="AA296" i="3" s="1"/>
  <c r="AA297" i="3" s="1"/>
  <c r="AA298" i="3" s="1"/>
  <c r="AA299" i="3" s="1"/>
  <c r="AA300" i="3" s="1"/>
  <c r="AA301" i="3" s="1"/>
  <c r="AA302" i="3" s="1"/>
  <c r="AA303" i="3" s="1"/>
  <c r="AA304" i="3" s="1"/>
  <c r="AA305" i="3" s="1"/>
  <c r="AA306" i="3" s="1"/>
  <c r="AA307" i="3" s="1"/>
  <c r="AA308" i="3" s="1"/>
  <c r="AA309" i="3" s="1"/>
  <c r="AA310" i="3" s="1"/>
  <c r="AA311" i="3" s="1"/>
  <c r="AA312" i="3" s="1"/>
  <c r="AA313" i="3" s="1"/>
  <c r="AA314" i="3" s="1"/>
  <c r="AA315" i="3" s="1"/>
  <c r="AA316" i="3" s="1"/>
  <c r="AA317" i="3" s="1"/>
  <c r="AA318" i="3" s="1"/>
  <c r="AA319" i="3" s="1"/>
  <c r="AA320" i="3" s="1"/>
  <c r="AA321" i="3" s="1"/>
  <c r="AA322" i="3" s="1"/>
  <c r="AA323" i="3" s="1"/>
  <c r="AA324" i="3" s="1"/>
  <c r="AA325" i="3" s="1"/>
  <c r="AA326" i="3" s="1"/>
  <c r="AA327" i="3" s="1"/>
  <c r="AA328" i="3" s="1"/>
  <c r="AA329" i="3" s="1"/>
  <c r="AA330" i="3" s="1"/>
  <c r="AA331" i="3" s="1"/>
  <c r="AA332" i="3" s="1"/>
  <c r="AA333" i="3" s="1"/>
  <c r="AA334" i="3" s="1"/>
  <c r="AA335" i="3" s="1"/>
  <c r="AA336" i="3" s="1"/>
  <c r="AA337" i="3" s="1"/>
  <c r="AA338" i="3" s="1"/>
  <c r="AA339" i="3" s="1"/>
  <c r="AA340" i="3" s="1"/>
  <c r="AA341" i="3" s="1"/>
  <c r="AA342" i="3" s="1"/>
  <c r="AA343" i="3" s="1"/>
  <c r="AA344" i="3" s="1"/>
  <c r="AA345" i="3" s="1"/>
  <c r="AA346" i="3" s="1"/>
  <c r="AA347" i="3" s="1"/>
  <c r="AA348" i="3" s="1"/>
  <c r="AA349" i="3" s="1"/>
  <c r="AA350" i="3" s="1"/>
  <c r="AA351" i="3" s="1"/>
  <c r="AA352" i="3" s="1"/>
  <c r="AA353" i="3" s="1"/>
  <c r="AA354" i="3" s="1"/>
  <c r="AA355" i="3" s="1"/>
  <c r="AA356" i="3" s="1"/>
  <c r="AA357" i="3" s="1"/>
  <c r="AA358" i="3" s="1"/>
  <c r="AA359" i="3" s="1"/>
  <c r="AA360" i="3" s="1"/>
  <c r="AA361" i="3" s="1"/>
  <c r="AA362" i="3" s="1"/>
  <c r="AA363" i="3" s="1"/>
  <c r="AA364" i="3" s="1"/>
  <c r="AA365" i="3" s="1"/>
  <c r="AA366" i="3" s="1"/>
  <c r="AA367" i="3" s="1"/>
  <c r="AA368" i="3" s="1"/>
  <c r="AA369" i="3" s="1"/>
  <c r="AA370" i="3" s="1"/>
  <c r="AA371" i="3" s="1"/>
  <c r="AA372" i="3" s="1"/>
  <c r="AA373" i="3" s="1"/>
  <c r="AA374" i="3" s="1"/>
  <c r="AA375" i="3" s="1"/>
  <c r="AA376" i="3" s="1"/>
  <c r="AA377" i="3" s="1"/>
  <c r="AA378" i="3" s="1"/>
  <c r="AA379" i="3" s="1"/>
  <c r="AA380" i="3" s="1"/>
  <c r="AA381" i="3" s="1"/>
  <c r="AA382" i="3" s="1"/>
  <c r="AA383" i="3" s="1"/>
  <c r="AA384" i="3" s="1"/>
  <c r="AA385" i="3" s="1"/>
  <c r="AA386" i="3" s="1"/>
  <c r="AA387" i="3" s="1"/>
  <c r="AA388" i="3" s="1"/>
  <c r="AA389" i="3" s="1"/>
  <c r="AA390" i="3" s="1"/>
  <c r="AA391" i="3" s="1"/>
  <c r="AA392" i="3" s="1"/>
  <c r="AA393" i="3" s="1"/>
  <c r="AA394" i="3" s="1"/>
  <c r="AA395" i="3" s="1"/>
  <c r="AA396" i="3" s="1"/>
  <c r="AA397" i="3" s="1"/>
  <c r="AA398" i="3" s="1"/>
  <c r="AA399" i="3" s="1"/>
  <c r="AA400" i="3" s="1"/>
  <c r="AA401" i="3" s="1"/>
  <c r="AA402" i="3" s="1"/>
  <c r="AA403" i="3" s="1"/>
  <c r="AA404" i="3" s="1"/>
  <c r="AA405" i="3" s="1"/>
  <c r="AA406" i="3" s="1"/>
  <c r="AA407" i="3" s="1"/>
  <c r="AA408" i="3" s="1"/>
  <c r="AA409" i="3" s="1"/>
  <c r="AA410" i="3" s="1"/>
  <c r="AA411" i="3" s="1"/>
  <c r="AA412" i="3" s="1"/>
  <c r="AA413" i="3" s="1"/>
  <c r="AA414" i="3" s="1"/>
  <c r="AA415" i="3" s="1"/>
  <c r="AA416" i="3" s="1"/>
  <c r="AA417" i="3" s="1"/>
  <c r="AA418" i="3" s="1"/>
  <c r="AA419" i="3" s="1"/>
  <c r="AA420" i="3" s="1"/>
  <c r="AA421" i="3" s="1"/>
  <c r="AA422" i="3" s="1"/>
  <c r="AA423" i="3" s="1"/>
  <c r="AA424" i="3" s="1"/>
  <c r="AA425" i="3" s="1"/>
  <c r="AA426" i="3" s="1"/>
  <c r="AA427" i="3" s="1"/>
  <c r="AA428" i="3" s="1"/>
  <c r="AA429" i="3" s="1"/>
  <c r="AA430" i="3" s="1"/>
  <c r="AA431" i="3" s="1"/>
  <c r="AA432" i="3" s="1"/>
  <c r="AA433" i="3" s="1"/>
  <c r="AA434" i="3" s="1"/>
  <c r="AA435" i="3" s="1"/>
  <c r="AA436" i="3" s="1"/>
  <c r="AA437" i="3" s="1"/>
  <c r="AA438" i="3" s="1"/>
  <c r="AA439" i="3" s="1"/>
  <c r="AA440" i="3" s="1"/>
  <c r="AA441" i="3" s="1"/>
  <c r="AA442" i="3" s="1"/>
  <c r="AA443" i="3" s="1"/>
  <c r="AA444" i="3" s="1"/>
  <c r="AA445" i="3" s="1"/>
  <c r="AA446" i="3" s="1"/>
  <c r="AA447" i="3" s="1"/>
  <c r="AA448" i="3" s="1"/>
  <c r="AA449" i="3" s="1"/>
  <c r="AA450" i="3" s="1"/>
  <c r="AA451" i="3" s="1"/>
  <c r="AA452" i="3" s="1"/>
  <c r="AA453" i="3" s="1"/>
  <c r="AA454" i="3" s="1"/>
  <c r="AA455" i="3" s="1"/>
  <c r="AA456" i="3" s="1"/>
  <c r="AA457" i="3" s="1"/>
  <c r="AA458" i="3" s="1"/>
  <c r="AA459" i="3" s="1"/>
  <c r="AA460" i="3" s="1"/>
  <c r="AA461" i="3" s="1"/>
  <c r="AA462" i="3" s="1"/>
  <c r="AA463" i="3" s="1"/>
  <c r="AA464" i="3" s="1"/>
  <c r="AA465" i="3" s="1"/>
  <c r="AA466" i="3" s="1"/>
  <c r="AA467" i="3" s="1"/>
  <c r="AA468" i="3" s="1"/>
  <c r="AA469" i="3" s="1"/>
  <c r="AA470" i="3" s="1"/>
  <c r="AA471" i="3" s="1"/>
  <c r="AA472" i="3" s="1"/>
  <c r="AA473" i="3" s="1"/>
  <c r="AA474" i="3" s="1"/>
  <c r="AA475" i="3" s="1"/>
  <c r="AA476" i="3" s="1"/>
  <c r="AA477" i="3" s="1"/>
  <c r="AA478" i="3" s="1"/>
  <c r="AA479" i="3" s="1"/>
  <c r="AA480" i="3" s="1"/>
  <c r="AA481" i="3" s="1"/>
  <c r="AA482" i="3" s="1"/>
  <c r="AA483" i="3" s="1"/>
  <c r="AA484" i="3" s="1"/>
  <c r="AA485" i="3" s="1"/>
  <c r="AA486" i="3" s="1"/>
  <c r="AA487" i="3" s="1"/>
  <c r="AA488" i="3" s="1"/>
  <c r="AA489" i="3" s="1"/>
  <c r="AA490" i="3" s="1"/>
  <c r="AA491" i="3" s="1"/>
  <c r="AA492" i="3" s="1"/>
  <c r="AA493" i="3" s="1"/>
  <c r="AA494" i="3" s="1"/>
  <c r="AA495" i="3" s="1"/>
  <c r="AA496" i="3" s="1"/>
  <c r="AA497" i="3" s="1"/>
  <c r="AA498" i="3" s="1"/>
  <c r="AA499" i="3" s="1"/>
  <c r="AA500" i="3" s="1"/>
  <c r="AA501" i="3" s="1"/>
  <c r="AA502" i="3" s="1"/>
  <c r="AA503" i="3" s="1"/>
  <c r="AA504" i="3" s="1"/>
  <c r="AA505" i="3" s="1"/>
  <c r="AA506" i="3" s="1"/>
  <c r="AA507" i="3" s="1"/>
  <c r="AA508" i="3" s="1"/>
  <c r="AA509" i="3" s="1"/>
  <c r="AA510" i="3" s="1"/>
  <c r="AA511" i="3" s="1"/>
  <c r="AA512" i="3" s="1"/>
  <c r="AA513" i="3" s="1"/>
  <c r="AA514" i="3" s="1"/>
  <c r="AA515" i="3" s="1"/>
  <c r="AA516" i="3" s="1"/>
  <c r="AA517" i="3" s="1"/>
  <c r="AA518" i="3" s="1"/>
  <c r="AA519" i="3" s="1"/>
  <c r="AA520" i="3" s="1"/>
  <c r="AA521" i="3" s="1"/>
  <c r="AA522" i="3" s="1"/>
  <c r="AA523" i="3" s="1"/>
  <c r="AA524" i="3" s="1"/>
  <c r="AA525" i="3" s="1"/>
  <c r="AA526" i="3" s="1"/>
  <c r="AA527" i="3" s="1"/>
  <c r="AA528" i="3" s="1"/>
  <c r="AA529" i="3" s="1"/>
  <c r="AA530" i="3" s="1"/>
  <c r="AA531" i="3" s="1"/>
  <c r="AA532" i="3" s="1"/>
  <c r="AA533" i="3" s="1"/>
  <c r="AA534" i="3" s="1"/>
  <c r="AA535" i="3" s="1"/>
  <c r="AA536" i="3" s="1"/>
  <c r="AA537" i="3" s="1"/>
  <c r="AA538" i="3" s="1"/>
  <c r="AA539" i="3" s="1"/>
  <c r="AA540" i="3" s="1"/>
  <c r="AA541" i="3" s="1"/>
  <c r="AA542" i="3" s="1"/>
  <c r="AA543" i="3" s="1"/>
  <c r="AA544" i="3" s="1"/>
  <c r="AA545" i="3" s="1"/>
  <c r="AA546" i="3" s="1"/>
  <c r="AA547" i="3" s="1"/>
  <c r="AA548" i="3" s="1"/>
  <c r="AA549" i="3" s="1"/>
  <c r="AA550" i="3" s="1"/>
  <c r="AA551" i="3" s="1"/>
  <c r="AA552" i="3" s="1"/>
  <c r="AA553" i="3" s="1"/>
  <c r="AA554" i="3" s="1"/>
  <c r="AA555" i="3" s="1"/>
  <c r="AA556" i="3" s="1"/>
  <c r="AA557" i="3" s="1"/>
  <c r="AA558" i="3" s="1"/>
  <c r="AA559" i="3" s="1"/>
  <c r="AA560" i="3" s="1"/>
  <c r="AA561" i="3" s="1"/>
  <c r="AA562" i="3" s="1"/>
  <c r="AA563" i="3" s="1"/>
  <c r="AA564" i="3" s="1"/>
  <c r="AA565" i="3" s="1"/>
  <c r="AA566" i="3" s="1"/>
  <c r="AA567" i="3" s="1"/>
  <c r="AA568" i="3" s="1"/>
  <c r="AA569" i="3" s="1"/>
  <c r="AA570" i="3" s="1"/>
  <c r="AA571" i="3" s="1"/>
  <c r="AA572" i="3" s="1"/>
  <c r="AA573" i="3" s="1"/>
  <c r="AA574" i="3" s="1"/>
  <c r="AA575" i="3" s="1"/>
  <c r="AA576" i="3" s="1"/>
  <c r="AA577" i="3" s="1"/>
  <c r="AA578" i="3" s="1"/>
  <c r="AA579" i="3" s="1"/>
  <c r="AA580" i="3" s="1"/>
  <c r="AA581" i="3" s="1"/>
  <c r="AA582" i="3" s="1"/>
  <c r="AA583" i="3" s="1"/>
  <c r="AA584" i="3" s="1"/>
  <c r="AA585" i="3" s="1"/>
  <c r="AA586" i="3" s="1"/>
  <c r="AA587" i="3" s="1"/>
  <c r="AA588" i="3" s="1"/>
  <c r="AA589" i="3" s="1"/>
  <c r="AA590" i="3" s="1"/>
  <c r="AA591" i="3" s="1"/>
  <c r="AA592" i="3" s="1"/>
  <c r="AA593" i="3" s="1"/>
  <c r="AA594" i="3" s="1"/>
  <c r="AA595" i="3" s="1"/>
  <c r="AA596" i="3" s="1"/>
  <c r="AA597" i="3" s="1"/>
  <c r="AA598" i="3" s="1"/>
  <c r="AA599" i="3" s="1"/>
  <c r="AA600" i="3" s="1"/>
  <c r="AA601" i="3" s="1"/>
  <c r="AA602" i="3" s="1"/>
  <c r="AA603" i="3" s="1"/>
  <c r="AA604" i="3" s="1"/>
  <c r="AA605" i="3" s="1"/>
  <c r="AA606" i="3" s="1"/>
  <c r="AA607" i="3" s="1"/>
  <c r="AA608" i="3" s="1"/>
  <c r="AD9" i="3" s="1"/>
  <c r="D7" i="4"/>
  <c r="C25" i="3" l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AE9" i="3"/>
  <c r="AE10" i="3" s="1"/>
  <c r="AE11" i="3" s="1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E28" i="3" s="1"/>
  <c r="AE29" i="3" s="1"/>
  <c r="AE30" i="3" s="1"/>
  <c r="AE31" i="3" s="1"/>
  <c r="AE32" i="3" s="1"/>
  <c r="AE33" i="3" s="1"/>
  <c r="AE34" i="3" s="1"/>
  <c r="AE35" i="3" s="1"/>
  <c r="AE36" i="3" s="1"/>
  <c r="AE37" i="3" s="1"/>
  <c r="AE38" i="3" s="1"/>
  <c r="AE39" i="3" s="1"/>
  <c r="AE40" i="3" s="1"/>
  <c r="AE41" i="3" s="1"/>
  <c r="AE42" i="3" s="1"/>
  <c r="AE43" i="3" s="1"/>
  <c r="AE44" i="3" s="1"/>
  <c r="AE45" i="3" s="1"/>
  <c r="AE46" i="3" s="1"/>
  <c r="AE47" i="3" s="1"/>
  <c r="AE48" i="3" s="1"/>
  <c r="AE49" i="3" s="1"/>
  <c r="AE50" i="3" s="1"/>
  <c r="AE51" i="3" s="1"/>
  <c r="AE52" i="3" s="1"/>
  <c r="AE53" i="3" s="1"/>
  <c r="AE54" i="3" s="1"/>
  <c r="AE55" i="3" s="1"/>
  <c r="AE56" i="3" s="1"/>
  <c r="AE57" i="3" s="1"/>
  <c r="AE58" i="3" s="1"/>
  <c r="AE59" i="3" s="1"/>
  <c r="AE60" i="3" s="1"/>
  <c r="AE61" i="3" s="1"/>
  <c r="AE62" i="3" s="1"/>
  <c r="AE63" i="3" s="1"/>
  <c r="AE64" i="3" s="1"/>
  <c r="AE65" i="3" s="1"/>
  <c r="AE66" i="3" s="1"/>
  <c r="AE67" i="3" s="1"/>
  <c r="AE68" i="3" s="1"/>
  <c r="AE69" i="3" s="1"/>
  <c r="AE70" i="3" s="1"/>
  <c r="AE71" i="3" s="1"/>
  <c r="AE72" i="3" s="1"/>
  <c r="AE73" i="3" s="1"/>
  <c r="AE74" i="3" s="1"/>
  <c r="AE75" i="3" s="1"/>
  <c r="AE76" i="3" s="1"/>
  <c r="AE77" i="3" s="1"/>
  <c r="AE78" i="3" s="1"/>
  <c r="AE79" i="3" s="1"/>
  <c r="AE80" i="3" s="1"/>
  <c r="AE81" i="3" s="1"/>
  <c r="AE82" i="3" s="1"/>
  <c r="AE83" i="3" s="1"/>
  <c r="AE84" i="3" s="1"/>
  <c r="AE85" i="3" s="1"/>
  <c r="AE86" i="3" s="1"/>
  <c r="AE87" i="3" s="1"/>
  <c r="AE88" i="3" s="1"/>
  <c r="AE89" i="3" s="1"/>
  <c r="AE90" i="3" s="1"/>
  <c r="AE91" i="3" s="1"/>
  <c r="AE92" i="3" s="1"/>
  <c r="AE93" i="3" s="1"/>
  <c r="AE94" i="3" s="1"/>
  <c r="AE95" i="3" s="1"/>
  <c r="AE96" i="3" s="1"/>
  <c r="AE97" i="3" s="1"/>
  <c r="AE98" i="3" s="1"/>
  <c r="AE99" i="3" s="1"/>
  <c r="AE100" i="3" s="1"/>
  <c r="AE101" i="3" s="1"/>
  <c r="AE102" i="3" s="1"/>
  <c r="AE103" i="3" s="1"/>
  <c r="AE104" i="3" s="1"/>
  <c r="AE105" i="3" s="1"/>
  <c r="AE106" i="3" s="1"/>
  <c r="AE107" i="3" s="1"/>
  <c r="AE108" i="3" s="1"/>
  <c r="AE109" i="3" s="1"/>
  <c r="AE110" i="3" s="1"/>
  <c r="AE111" i="3" s="1"/>
  <c r="AE112" i="3" s="1"/>
  <c r="AE113" i="3" s="1"/>
  <c r="AE114" i="3" s="1"/>
  <c r="AE115" i="3" s="1"/>
  <c r="AE116" i="3" s="1"/>
  <c r="AE117" i="3" s="1"/>
  <c r="AE118" i="3" s="1"/>
  <c r="AE119" i="3" s="1"/>
  <c r="AE120" i="3" s="1"/>
  <c r="AE121" i="3" s="1"/>
  <c r="AE122" i="3" s="1"/>
  <c r="AE123" i="3" s="1"/>
  <c r="AE124" i="3" s="1"/>
  <c r="AE125" i="3" s="1"/>
  <c r="AE126" i="3" s="1"/>
  <c r="AE127" i="3" s="1"/>
  <c r="AE128" i="3" s="1"/>
  <c r="AE129" i="3" s="1"/>
  <c r="AE130" i="3" s="1"/>
  <c r="AE131" i="3" s="1"/>
  <c r="AE132" i="3" s="1"/>
  <c r="AE133" i="3" s="1"/>
  <c r="AE134" i="3" s="1"/>
  <c r="AE135" i="3" s="1"/>
  <c r="AE136" i="3" s="1"/>
  <c r="AE137" i="3" s="1"/>
  <c r="AE138" i="3" s="1"/>
  <c r="AE139" i="3" s="1"/>
  <c r="AE140" i="3" s="1"/>
  <c r="AE141" i="3" s="1"/>
  <c r="AE142" i="3" s="1"/>
  <c r="AE143" i="3" s="1"/>
  <c r="AE144" i="3" s="1"/>
  <c r="AE145" i="3" s="1"/>
  <c r="AE146" i="3" s="1"/>
  <c r="AE147" i="3" s="1"/>
  <c r="AE148" i="3" s="1"/>
  <c r="AE149" i="3" s="1"/>
  <c r="AE150" i="3" s="1"/>
  <c r="AE151" i="3" s="1"/>
  <c r="AE152" i="3" s="1"/>
  <c r="AE153" i="3" s="1"/>
  <c r="AE154" i="3" s="1"/>
  <c r="AE155" i="3" s="1"/>
  <c r="AE156" i="3" s="1"/>
  <c r="AE157" i="3" s="1"/>
  <c r="AE158" i="3" s="1"/>
  <c r="AE159" i="3" s="1"/>
  <c r="AE160" i="3" s="1"/>
  <c r="AE161" i="3" s="1"/>
  <c r="AE162" i="3" s="1"/>
  <c r="AE163" i="3" s="1"/>
  <c r="AE164" i="3" s="1"/>
  <c r="AE165" i="3" s="1"/>
  <c r="AE166" i="3" s="1"/>
  <c r="AE167" i="3" s="1"/>
  <c r="AE168" i="3" s="1"/>
  <c r="AE169" i="3" s="1"/>
  <c r="AE170" i="3" s="1"/>
  <c r="AE171" i="3" s="1"/>
  <c r="AE172" i="3" s="1"/>
  <c r="AE173" i="3" s="1"/>
  <c r="AE174" i="3" s="1"/>
  <c r="AE175" i="3" s="1"/>
  <c r="AE176" i="3" s="1"/>
  <c r="AE177" i="3" s="1"/>
  <c r="AE178" i="3" s="1"/>
  <c r="AE179" i="3" s="1"/>
  <c r="AE180" i="3" s="1"/>
  <c r="AE181" i="3" s="1"/>
  <c r="AE182" i="3" s="1"/>
  <c r="AE183" i="3" s="1"/>
  <c r="AE184" i="3" s="1"/>
  <c r="AE185" i="3" s="1"/>
  <c r="AE186" i="3" s="1"/>
  <c r="AE187" i="3" s="1"/>
  <c r="AE188" i="3" s="1"/>
  <c r="AE189" i="3" s="1"/>
  <c r="AE190" i="3" s="1"/>
  <c r="AE191" i="3" s="1"/>
  <c r="AE192" i="3" s="1"/>
  <c r="AE193" i="3" s="1"/>
  <c r="AE194" i="3" s="1"/>
  <c r="AE195" i="3" s="1"/>
  <c r="AE196" i="3" s="1"/>
  <c r="AE197" i="3" s="1"/>
  <c r="AE198" i="3" s="1"/>
  <c r="AE199" i="3" s="1"/>
  <c r="AE200" i="3" s="1"/>
  <c r="AE201" i="3" s="1"/>
  <c r="AE202" i="3" s="1"/>
  <c r="AE203" i="3" s="1"/>
  <c r="AE204" i="3" s="1"/>
  <c r="AE205" i="3" s="1"/>
  <c r="AE206" i="3" s="1"/>
  <c r="AE207" i="3" s="1"/>
  <c r="AE208" i="3" s="1"/>
  <c r="AE209" i="3" s="1"/>
  <c r="AE210" i="3" s="1"/>
  <c r="AE211" i="3" s="1"/>
  <c r="AE212" i="3" s="1"/>
  <c r="AE213" i="3" s="1"/>
  <c r="AE214" i="3" s="1"/>
  <c r="AE215" i="3" s="1"/>
  <c r="AE216" i="3" s="1"/>
  <c r="AE217" i="3" s="1"/>
  <c r="AE218" i="3" s="1"/>
  <c r="AE219" i="3" s="1"/>
  <c r="AE220" i="3" s="1"/>
  <c r="AE221" i="3" s="1"/>
  <c r="AE222" i="3" s="1"/>
  <c r="AE223" i="3" s="1"/>
  <c r="AE224" i="3" s="1"/>
  <c r="AE225" i="3" s="1"/>
  <c r="AE226" i="3" s="1"/>
  <c r="AE227" i="3" s="1"/>
  <c r="AE228" i="3" s="1"/>
  <c r="AE229" i="3" s="1"/>
  <c r="AE230" i="3" s="1"/>
  <c r="AE231" i="3" s="1"/>
  <c r="AE232" i="3" s="1"/>
  <c r="AE233" i="3" s="1"/>
  <c r="AE234" i="3" s="1"/>
  <c r="AE235" i="3" s="1"/>
  <c r="AE236" i="3" s="1"/>
  <c r="AE237" i="3" s="1"/>
  <c r="AE238" i="3" s="1"/>
  <c r="AE239" i="3" s="1"/>
  <c r="AE240" i="3" s="1"/>
  <c r="AE241" i="3" s="1"/>
  <c r="AE242" i="3" s="1"/>
  <c r="AE243" i="3" s="1"/>
  <c r="AE244" i="3" s="1"/>
  <c r="AE245" i="3" s="1"/>
  <c r="AE246" i="3" s="1"/>
  <c r="AE247" i="3" s="1"/>
  <c r="AE248" i="3" s="1"/>
  <c r="AE249" i="3" s="1"/>
  <c r="AE250" i="3" s="1"/>
  <c r="AE251" i="3" s="1"/>
  <c r="AE252" i="3" s="1"/>
  <c r="AE253" i="3" s="1"/>
  <c r="AE254" i="3" s="1"/>
  <c r="AE255" i="3" s="1"/>
  <c r="AE256" i="3" s="1"/>
  <c r="AE257" i="3" s="1"/>
  <c r="AE258" i="3" s="1"/>
  <c r="AE259" i="3" s="1"/>
  <c r="AE260" i="3" s="1"/>
  <c r="AE261" i="3" s="1"/>
  <c r="AE262" i="3" s="1"/>
  <c r="AE263" i="3" s="1"/>
  <c r="AE264" i="3" s="1"/>
  <c r="AE265" i="3" s="1"/>
  <c r="AE266" i="3" s="1"/>
  <c r="AE267" i="3" s="1"/>
  <c r="AE268" i="3" s="1"/>
  <c r="AE269" i="3" s="1"/>
  <c r="AE270" i="3" s="1"/>
  <c r="AE271" i="3" s="1"/>
  <c r="AE272" i="3" s="1"/>
  <c r="AE273" i="3" s="1"/>
  <c r="AE274" i="3" s="1"/>
  <c r="AE275" i="3" s="1"/>
  <c r="AE276" i="3" s="1"/>
  <c r="AE277" i="3" s="1"/>
  <c r="AE278" i="3" s="1"/>
  <c r="AE279" i="3" s="1"/>
  <c r="AE280" i="3" s="1"/>
  <c r="AE281" i="3" s="1"/>
  <c r="AE282" i="3" s="1"/>
  <c r="AE283" i="3" s="1"/>
  <c r="AE284" i="3" s="1"/>
  <c r="AE285" i="3" s="1"/>
  <c r="AE286" i="3" s="1"/>
  <c r="AE287" i="3" s="1"/>
  <c r="AE288" i="3" s="1"/>
  <c r="AE289" i="3" s="1"/>
  <c r="AE290" i="3" s="1"/>
  <c r="AE291" i="3" s="1"/>
  <c r="AE292" i="3" s="1"/>
  <c r="AE293" i="3" s="1"/>
  <c r="AE294" i="3" s="1"/>
  <c r="AE295" i="3" s="1"/>
  <c r="AE296" i="3" s="1"/>
  <c r="AE297" i="3" s="1"/>
  <c r="AE298" i="3" s="1"/>
  <c r="AE299" i="3" s="1"/>
  <c r="AE300" i="3" s="1"/>
  <c r="AE301" i="3" s="1"/>
  <c r="AE302" i="3" s="1"/>
  <c r="AE303" i="3" s="1"/>
  <c r="AE304" i="3" s="1"/>
  <c r="AE305" i="3" s="1"/>
  <c r="AE306" i="3" s="1"/>
  <c r="AE307" i="3" s="1"/>
  <c r="AE308" i="3" s="1"/>
  <c r="AE309" i="3" s="1"/>
  <c r="AE310" i="3" s="1"/>
  <c r="AE311" i="3" s="1"/>
  <c r="AE312" i="3" s="1"/>
  <c r="AE313" i="3" s="1"/>
  <c r="AE314" i="3" s="1"/>
  <c r="AE315" i="3" s="1"/>
  <c r="AE316" i="3" s="1"/>
  <c r="AE317" i="3" s="1"/>
  <c r="AE318" i="3" s="1"/>
  <c r="AE319" i="3" s="1"/>
  <c r="AE320" i="3" s="1"/>
  <c r="AE321" i="3" s="1"/>
  <c r="AE322" i="3" s="1"/>
  <c r="AE323" i="3" s="1"/>
  <c r="AE324" i="3" s="1"/>
  <c r="AE325" i="3" s="1"/>
  <c r="AE326" i="3" s="1"/>
  <c r="AE327" i="3" s="1"/>
  <c r="AE328" i="3" s="1"/>
  <c r="AE329" i="3" s="1"/>
  <c r="AE330" i="3" s="1"/>
  <c r="AE331" i="3" s="1"/>
  <c r="AE332" i="3" s="1"/>
  <c r="AE333" i="3" s="1"/>
  <c r="AE334" i="3" s="1"/>
  <c r="AE335" i="3" s="1"/>
  <c r="AE336" i="3" s="1"/>
  <c r="AE337" i="3" s="1"/>
  <c r="AE338" i="3" s="1"/>
  <c r="AE339" i="3" s="1"/>
  <c r="AE340" i="3" s="1"/>
  <c r="AE341" i="3" s="1"/>
  <c r="AE342" i="3" s="1"/>
  <c r="AE343" i="3" s="1"/>
  <c r="AE344" i="3" s="1"/>
  <c r="AE345" i="3" s="1"/>
  <c r="AE346" i="3" s="1"/>
  <c r="AE347" i="3" s="1"/>
  <c r="AE348" i="3" s="1"/>
  <c r="AE349" i="3" s="1"/>
  <c r="AE350" i="3" s="1"/>
  <c r="AE351" i="3" s="1"/>
  <c r="AE352" i="3" s="1"/>
  <c r="AE353" i="3" s="1"/>
  <c r="AE354" i="3" s="1"/>
  <c r="AE355" i="3" s="1"/>
  <c r="AE356" i="3" s="1"/>
  <c r="AE357" i="3" s="1"/>
  <c r="AE358" i="3" s="1"/>
  <c r="AE359" i="3" s="1"/>
  <c r="AE360" i="3" s="1"/>
  <c r="AE361" i="3" s="1"/>
  <c r="AE362" i="3" s="1"/>
  <c r="AE363" i="3" s="1"/>
  <c r="AE364" i="3" s="1"/>
  <c r="AE365" i="3" s="1"/>
  <c r="AE366" i="3" s="1"/>
  <c r="AE367" i="3" s="1"/>
  <c r="AE368" i="3" s="1"/>
  <c r="AD10" i="3"/>
  <c r="AD11" i="3" s="1"/>
  <c r="AD12" i="3" s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AD29" i="3" s="1"/>
  <c r="AD30" i="3" s="1"/>
  <c r="AD31" i="3" s="1"/>
  <c r="AD32" i="3" s="1"/>
  <c r="AD33" i="3" s="1"/>
  <c r="AD34" i="3" s="1"/>
  <c r="AD35" i="3" s="1"/>
  <c r="AD36" i="3" s="1"/>
  <c r="AD37" i="3" s="1"/>
  <c r="AD38" i="3" s="1"/>
  <c r="AD39" i="3" s="1"/>
  <c r="AD40" i="3" s="1"/>
  <c r="AD41" i="3" s="1"/>
  <c r="AD42" i="3" s="1"/>
  <c r="AD43" i="3" s="1"/>
  <c r="AD44" i="3" s="1"/>
  <c r="AD45" i="3" s="1"/>
  <c r="AD46" i="3" s="1"/>
  <c r="AD47" i="3" s="1"/>
  <c r="AD48" i="3" s="1"/>
  <c r="AD49" i="3" s="1"/>
  <c r="AD50" i="3" s="1"/>
  <c r="AD51" i="3" s="1"/>
  <c r="AD52" i="3" s="1"/>
  <c r="AD53" i="3" s="1"/>
  <c r="AD54" i="3" s="1"/>
  <c r="AD55" i="3" s="1"/>
  <c r="AD56" i="3" s="1"/>
  <c r="AD57" i="3" s="1"/>
  <c r="AD58" i="3" s="1"/>
  <c r="AD59" i="3" s="1"/>
  <c r="AD60" i="3" s="1"/>
  <c r="AD61" i="3" s="1"/>
  <c r="AD62" i="3" s="1"/>
  <c r="AD63" i="3" s="1"/>
  <c r="AD64" i="3" s="1"/>
  <c r="AD65" i="3" s="1"/>
  <c r="AD66" i="3" s="1"/>
  <c r="AD67" i="3" s="1"/>
  <c r="AD68" i="3" s="1"/>
  <c r="AD69" i="3" s="1"/>
  <c r="AD70" i="3" s="1"/>
  <c r="AD71" i="3" s="1"/>
  <c r="AD72" i="3" s="1"/>
  <c r="AD73" i="3" s="1"/>
  <c r="AD74" i="3" s="1"/>
  <c r="AD75" i="3" s="1"/>
  <c r="AD76" i="3" s="1"/>
  <c r="AD77" i="3" s="1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D91" i="3" s="1"/>
  <c r="AD92" i="3" s="1"/>
  <c r="AD93" i="3" s="1"/>
  <c r="AD94" i="3" s="1"/>
  <c r="AD95" i="3" s="1"/>
  <c r="AD96" i="3" s="1"/>
  <c r="AD97" i="3" s="1"/>
  <c r="AD98" i="3" s="1"/>
  <c r="AD99" i="3" s="1"/>
  <c r="AD100" i="3" s="1"/>
  <c r="AD101" i="3" s="1"/>
  <c r="AD102" i="3" s="1"/>
  <c r="AD103" i="3" s="1"/>
  <c r="AD104" i="3" s="1"/>
  <c r="AD105" i="3" s="1"/>
  <c r="AD106" i="3" s="1"/>
  <c r="AD107" i="3" s="1"/>
  <c r="AD108" i="3" s="1"/>
  <c r="AD109" i="3" s="1"/>
  <c r="AD110" i="3" s="1"/>
  <c r="AD111" i="3" s="1"/>
  <c r="AD112" i="3" s="1"/>
  <c r="AD113" i="3" s="1"/>
  <c r="AD114" i="3" s="1"/>
  <c r="AD115" i="3" s="1"/>
  <c r="AD116" i="3" s="1"/>
  <c r="AD117" i="3" s="1"/>
  <c r="AD118" i="3" s="1"/>
  <c r="AD119" i="3" s="1"/>
  <c r="AD120" i="3" s="1"/>
  <c r="AD121" i="3" s="1"/>
  <c r="AD122" i="3" s="1"/>
  <c r="AD123" i="3" s="1"/>
  <c r="AD124" i="3" s="1"/>
  <c r="AD125" i="3" s="1"/>
  <c r="AD126" i="3" s="1"/>
  <c r="AD127" i="3" s="1"/>
  <c r="AD128" i="3" s="1"/>
  <c r="AD129" i="3" s="1"/>
  <c r="AD130" i="3" s="1"/>
  <c r="AD131" i="3" s="1"/>
  <c r="AD132" i="3" s="1"/>
  <c r="AD133" i="3" s="1"/>
  <c r="AD134" i="3" s="1"/>
  <c r="AD135" i="3" s="1"/>
  <c r="AD136" i="3" s="1"/>
  <c r="AD137" i="3" s="1"/>
  <c r="AD138" i="3" s="1"/>
  <c r="AD139" i="3" s="1"/>
  <c r="AD140" i="3" s="1"/>
  <c r="AD141" i="3" s="1"/>
  <c r="AD142" i="3" s="1"/>
  <c r="AD143" i="3" s="1"/>
  <c r="AD144" i="3" s="1"/>
  <c r="AD145" i="3" s="1"/>
  <c r="AD146" i="3" s="1"/>
  <c r="AD147" i="3" s="1"/>
  <c r="AD148" i="3" s="1"/>
  <c r="AD149" i="3" s="1"/>
  <c r="AD150" i="3" s="1"/>
  <c r="AD151" i="3" s="1"/>
  <c r="AD152" i="3" s="1"/>
  <c r="AD153" i="3" s="1"/>
  <c r="AD154" i="3" s="1"/>
  <c r="AD155" i="3" s="1"/>
  <c r="AD156" i="3" s="1"/>
  <c r="AD157" i="3" s="1"/>
  <c r="AD158" i="3" s="1"/>
  <c r="AD159" i="3" s="1"/>
  <c r="AD160" i="3" s="1"/>
  <c r="AD161" i="3" s="1"/>
  <c r="AD162" i="3" s="1"/>
  <c r="AD163" i="3" s="1"/>
  <c r="AD164" i="3" s="1"/>
  <c r="AD165" i="3" s="1"/>
  <c r="AD166" i="3" s="1"/>
  <c r="AD167" i="3" s="1"/>
  <c r="AD168" i="3" s="1"/>
  <c r="AD169" i="3" s="1"/>
  <c r="AD170" i="3" s="1"/>
  <c r="AD171" i="3" s="1"/>
  <c r="AD172" i="3" s="1"/>
  <c r="AD173" i="3" s="1"/>
  <c r="AD174" i="3" s="1"/>
  <c r="AD175" i="3" s="1"/>
  <c r="AD176" i="3" s="1"/>
  <c r="AD177" i="3" s="1"/>
  <c r="AD178" i="3" s="1"/>
  <c r="AD179" i="3" s="1"/>
  <c r="AD180" i="3" s="1"/>
  <c r="AD181" i="3" s="1"/>
  <c r="AD182" i="3" s="1"/>
  <c r="AD183" i="3" s="1"/>
  <c r="AD184" i="3" s="1"/>
  <c r="AD185" i="3" s="1"/>
  <c r="AD186" i="3" s="1"/>
  <c r="AD187" i="3" s="1"/>
  <c r="AD188" i="3" s="1"/>
  <c r="AD189" i="3" s="1"/>
  <c r="AD190" i="3" s="1"/>
  <c r="AD191" i="3" s="1"/>
  <c r="AD192" i="3" s="1"/>
  <c r="AD193" i="3" s="1"/>
  <c r="AD194" i="3" s="1"/>
  <c r="AD195" i="3" s="1"/>
  <c r="AD196" i="3" s="1"/>
  <c r="AD197" i="3" s="1"/>
  <c r="AD198" i="3" s="1"/>
  <c r="AD199" i="3" s="1"/>
  <c r="AD200" i="3" s="1"/>
  <c r="AD201" i="3" s="1"/>
  <c r="AD202" i="3" s="1"/>
  <c r="AD203" i="3" s="1"/>
  <c r="AD204" i="3" s="1"/>
  <c r="AD205" i="3" s="1"/>
  <c r="AD206" i="3" s="1"/>
  <c r="AD207" i="3" s="1"/>
  <c r="AD208" i="3" s="1"/>
  <c r="AD209" i="3" s="1"/>
  <c r="AD210" i="3" s="1"/>
  <c r="AD211" i="3" s="1"/>
  <c r="AD212" i="3" s="1"/>
  <c r="AD213" i="3" s="1"/>
  <c r="AD214" i="3" s="1"/>
  <c r="AD215" i="3" s="1"/>
  <c r="AD216" i="3" s="1"/>
  <c r="AD217" i="3" s="1"/>
  <c r="AD218" i="3" s="1"/>
  <c r="AD219" i="3" s="1"/>
  <c r="AD220" i="3" s="1"/>
  <c r="AD221" i="3" s="1"/>
  <c r="AD222" i="3" s="1"/>
  <c r="AD223" i="3" s="1"/>
  <c r="AD224" i="3" s="1"/>
  <c r="AD225" i="3" s="1"/>
  <c r="AD226" i="3" s="1"/>
  <c r="AD227" i="3" s="1"/>
  <c r="AD228" i="3" s="1"/>
  <c r="AD229" i="3" s="1"/>
  <c r="AD230" i="3" s="1"/>
  <c r="AD231" i="3" s="1"/>
  <c r="AD232" i="3" s="1"/>
  <c r="AD233" i="3" s="1"/>
  <c r="AD234" i="3" s="1"/>
  <c r="AD235" i="3" s="1"/>
  <c r="AD236" i="3" s="1"/>
  <c r="AD237" i="3" s="1"/>
  <c r="AD238" i="3" s="1"/>
  <c r="AD239" i="3" s="1"/>
  <c r="AD240" i="3" s="1"/>
  <c r="AD241" i="3" s="1"/>
  <c r="AD242" i="3" s="1"/>
  <c r="AD243" i="3" s="1"/>
  <c r="AD244" i="3" s="1"/>
  <c r="AD245" i="3" s="1"/>
  <c r="AD246" i="3" s="1"/>
  <c r="AD247" i="3" s="1"/>
  <c r="AD248" i="3" s="1"/>
  <c r="AD249" i="3" s="1"/>
  <c r="AD250" i="3" s="1"/>
  <c r="AD251" i="3" s="1"/>
  <c r="AD252" i="3" s="1"/>
  <c r="AD253" i="3" s="1"/>
  <c r="AD254" i="3" s="1"/>
  <c r="AD255" i="3" s="1"/>
  <c r="AD256" i="3" s="1"/>
  <c r="AD257" i="3" s="1"/>
  <c r="AD258" i="3" s="1"/>
  <c r="AD259" i="3" s="1"/>
  <c r="AD260" i="3" s="1"/>
  <c r="AD261" i="3" s="1"/>
  <c r="AD262" i="3" s="1"/>
  <c r="AD263" i="3" s="1"/>
  <c r="AD264" i="3" s="1"/>
  <c r="AD265" i="3" s="1"/>
  <c r="AD266" i="3" s="1"/>
  <c r="AD267" i="3" s="1"/>
  <c r="AD268" i="3" s="1"/>
  <c r="AD269" i="3" s="1"/>
  <c r="AD270" i="3" s="1"/>
  <c r="AD271" i="3" s="1"/>
  <c r="AD272" i="3" s="1"/>
  <c r="AD273" i="3" s="1"/>
  <c r="AD274" i="3" s="1"/>
  <c r="AD275" i="3" s="1"/>
  <c r="AD276" i="3" s="1"/>
  <c r="AD277" i="3" s="1"/>
  <c r="AD278" i="3" s="1"/>
  <c r="AD279" i="3" s="1"/>
  <c r="AD280" i="3" s="1"/>
  <c r="AD281" i="3" s="1"/>
  <c r="AD282" i="3" s="1"/>
  <c r="AD283" i="3" s="1"/>
  <c r="AD284" i="3" s="1"/>
  <c r="AD285" i="3" s="1"/>
  <c r="AD286" i="3" s="1"/>
  <c r="AD287" i="3" s="1"/>
  <c r="AD288" i="3" s="1"/>
  <c r="AD289" i="3" s="1"/>
  <c r="AD290" i="3" s="1"/>
  <c r="AD291" i="3" s="1"/>
  <c r="AD292" i="3" s="1"/>
  <c r="AD293" i="3" s="1"/>
  <c r="AD294" i="3" s="1"/>
  <c r="AD295" i="3" s="1"/>
  <c r="AD296" i="3" s="1"/>
  <c r="AD297" i="3" s="1"/>
  <c r="AD298" i="3" s="1"/>
  <c r="AD299" i="3" s="1"/>
  <c r="AD300" i="3" s="1"/>
  <c r="AD301" i="3" s="1"/>
  <c r="AD302" i="3" s="1"/>
  <c r="AD303" i="3" s="1"/>
  <c r="AD304" i="3" s="1"/>
  <c r="AD305" i="3" s="1"/>
  <c r="AD306" i="3" s="1"/>
  <c r="AD307" i="3" s="1"/>
  <c r="AD308" i="3" s="1"/>
  <c r="AD309" i="3" s="1"/>
  <c r="AD310" i="3" s="1"/>
  <c r="AD311" i="3" s="1"/>
  <c r="AD312" i="3" s="1"/>
  <c r="AD313" i="3" s="1"/>
  <c r="AD314" i="3" s="1"/>
  <c r="AD315" i="3" s="1"/>
  <c r="AD316" i="3" s="1"/>
  <c r="AD317" i="3" s="1"/>
  <c r="AD318" i="3" s="1"/>
  <c r="AD319" i="3" s="1"/>
  <c r="AD320" i="3" s="1"/>
  <c r="AD321" i="3" s="1"/>
  <c r="AD322" i="3" s="1"/>
  <c r="AD323" i="3" s="1"/>
  <c r="AD324" i="3" s="1"/>
  <c r="AD325" i="3" s="1"/>
  <c r="AD326" i="3" s="1"/>
  <c r="AD327" i="3" s="1"/>
  <c r="AD328" i="3" s="1"/>
  <c r="AD329" i="3" s="1"/>
  <c r="AD330" i="3" s="1"/>
  <c r="AD331" i="3" s="1"/>
  <c r="AD332" i="3" s="1"/>
  <c r="AD333" i="3" s="1"/>
  <c r="AD334" i="3" s="1"/>
  <c r="AD335" i="3" s="1"/>
  <c r="AD336" i="3" s="1"/>
  <c r="AD337" i="3" s="1"/>
  <c r="AD338" i="3" s="1"/>
  <c r="AD339" i="3" s="1"/>
  <c r="AD340" i="3" s="1"/>
  <c r="AD341" i="3" s="1"/>
  <c r="AD342" i="3" s="1"/>
  <c r="AD343" i="3" s="1"/>
  <c r="AD344" i="3" s="1"/>
  <c r="AD345" i="3" s="1"/>
  <c r="AD346" i="3" s="1"/>
  <c r="AD347" i="3" s="1"/>
  <c r="AD348" i="3" s="1"/>
  <c r="AD349" i="3" s="1"/>
  <c r="AD350" i="3" s="1"/>
  <c r="AD351" i="3" s="1"/>
  <c r="AD352" i="3" s="1"/>
  <c r="AD353" i="3" s="1"/>
  <c r="AD354" i="3" s="1"/>
  <c r="AD355" i="3" s="1"/>
  <c r="AD356" i="3" s="1"/>
  <c r="AD357" i="3" s="1"/>
  <c r="AD358" i="3" s="1"/>
  <c r="AD359" i="3" s="1"/>
  <c r="AD360" i="3" s="1"/>
  <c r="AD361" i="3" s="1"/>
  <c r="AD362" i="3" s="1"/>
  <c r="AD363" i="3" s="1"/>
  <c r="AD364" i="3" s="1"/>
  <c r="AD365" i="3" s="1"/>
  <c r="AD366" i="3" s="1"/>
  <c r="AD367" i="3" s="1"/>
  <c r="AD368" i="3" s="1"/>
  <c r="C25" i="2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AD10" i="2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AD214" i="2" s="1"/>
  <c r="AD215" i="2" s="1"/>
  <c r="AD216" i="2" s="1"/>
  <c r="AD217" i="2" s="1"/>
  <c r="AD218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28" i="2" s="1"/>
  <c r="AD229" i="2" s="1"/>
  <c r="AD230" i="2" s="1"/>
  <c r="AD231" i="2" s="1"/>
  <c r="AD232" i="2" s="1"/>
  <c r="AD233" i="2" s="1"/>
  <c r="AD234" i="2" s="1"/>
  <c r="AD235" i="2" s="1"/>
  <c r="AD236" i="2" s="1"/>
  <c r="AD237" i="2" s="1"/>
  <c r="AD238" i="2" s="1"/>
  <c r="AD239" i="2" s="1"/>
  <c r="AD240" i="2" s="1"/>
  <c r="AD241" i="2" s="1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D254" i="2" s="1"/>
  <c r="AD255" i="2" s="1"/>
  <c r="AD256" i="2" s="1"/>
  <c r="AD257" i="2" s="1"/>
  <c r="AD258" i="2" s="1"/>
  <c r="AD259" i="2" s="1"/>
  <c r="AD260" i="2" s="1"/>
  <c r="AD261" i="2" s="1"/>
  <c r="AD262" i="2" s="1"/>
  <c r="AD263" i="2" s="1"/>
  <c r="AD264" i="2" s="1"/>
  <c r="AD265" i="2" s="1"/>
  <c r="AD266" i="2" s="1"/>
  <c r="AD267" i="2" s="1"/>
  <c r="AD268" i="2" s="1"/>
  <c r="AD269" i="2" s="1"/>
  <c r="AD270" i="2" s="1"/>
  <c r="AD271" i="2" s="1"/>
  <c r="AD272" i="2" s="1"/>
  <c r="AD273" i="2" s="1"/>
  <c r="AD274" i="2" s="1"/>
  <c r="AD275" i="2" s="1"/>
  <c r="AD276" i="2" s="1"/>
  <c r="AD277" i="2" s="1"/>
  <c r="AD278" i="2" s="1"/>
  <c r="AD279" i="2" s="1"/>
  <c r="AD280" i="2" s="1"/>
  <c r="AD281" i="2" s="1"/>
  <c r="AD282" i="2" s="1"/>
  <c r="AD283" i="2" s="1"/>
  <c r="AD284" i="2" s="1"/>
  <c r="AD285" i="2" s="1"/>
  <c r="AD286" i="2" s="1"/>
  <c r="AD287" i="2" s="1"/>
  <c r="AD288" i="2" s="1"/>
  <c r="AD289" i="2" s="1"/>
  <c r="AD290" i="2" s="1"/>
  <c r="AD291" i="2" s="1"/>
  <c r="AD292" i="2" s="1"/>
  <c r="AD293" i="2" s="1"/>
  <c r="AD294" i="2" s="1"/>
  <c r="AD295" i="2" s="1"/>
  <c r="AD296" i="2" s="1"/>
  <c r="AD297" i="2" s="1"/>
  <c r="AD298" i="2" s="1"/>
  <c r="AD299" i="2" s="1"/>
  <c r="AD300" i="2" s="1"/>
  <c r="AD301" i="2" s="1"/>
  <c r="AD302" i="2" s="1"/>
  <c r="AD303" i="2" s="1"/>
  <c r="AD304" i="2" s="1"/>
  <c r="AD305" i="2" s="1"/>
  <c r="AD306" i="2" s="1"/>
  <c r="AD307" i="2" s="1"/>
  <c r="AD308" i="2" s="1"/>
  <c r="AD309" i="2" s="1"/>
  <c r="AD310" i="2" s="1"/>
  <c r="AD311" i="2" s="1"/>
  <c r="AD312" i="2" s="1"/>
  <c r="AD313" i="2" s="1"/>
  <c r="AD314" i="2" s="1"/>
  <c r="AD315" i="2" s="1"/>
  <c r="AD316" i="2" s="1"/>
  <c r="AD317" i="2" s="1"/>
  <c r="AD318" i="2" s="1"/>
  <c r="AD319" i="2" s="1"/>
  <c r="AD320" i="2" s="1"/>
  <c r="AD321" i="2" s="1"/>
  <c r="AD322" i="2" s="1"/>
  <c r="AD323" i="2" s="1"/>
  <c r="AD324" i="2" s="1"/>
  <c r="AD325" i="2" s="1"/>
  <c r="AD326" i="2" s="1"/>
  <c r="AD327" i="2" s="1"/>
  <c r="AD328" i="2" s="1"/>
  <c r="AD329" i="2" s="1"/>
  <c r="AD330" i="2" s="1"/>
  <c r="AD331" i="2" s="1"/>
  <c r="AD332" i="2" s="1"/>
  <c r="AD333" i="2" s="1"/>
  <c r="AD334" i="2" s="1"/>
  <c r="AD335" i="2" s="1"/>
  <c r="AD336" i="2" s="1"/>
  <c r="AD337" i="2" s="1"/>
  <c r="AD338" i="2" s="1"/>
  <c r="AD339" i="2" s="1"/>
  <c r="AD340" i="2" s="1"/>
  <c r="AD341" i="2" s="1"/>
  <c r="AD342" i="2" s="1"/>
  <c r="AD343" i="2" s="1"/>
  <c r="AD344" i="2" s="1"/>
  <c r="AD345" i="2" s="1"/>
  <c r="AD346" i="2" s="1"/>
  <c r="AD347" i="2" s="1"/>
  <c r="AD348" i="2" s="1"/>
  <c r="AD349" i="2" s="1"/>
  <c r="AD350" i="2" s="1"/>
  <c r="AD351" i="2" s="1"/>
  <c r="AD352" i="2" s="1"/>
  <c r="AD353" i="2" s="1"/>
  <c r="AD354" i="2" s="1"/>
  <c r="AD355" i="2" s="1"/>
  <c r="AD356" i="2" s="1"/>
  <c r="AD357" i="2" s="1"/>
  <c r="AD358" i="2" s="1"/>
  <c r="AD359" i="2" s="1"/>
  <c r="AD360" i="2" s="1"/>
  <c r="AD361" i="2" s="1"/>
  <c r="AD362" i="2" s="1"/>
  <c r="AD363" i="2" s="1"/>
  <c r="AD364" i="2" s="1"/>
  <c r="AD365" i="2" s="1"/>
  <c r="AD366" i="2" s="1"/>
  <c r="AD367" i="2" s="1"/>
  <c r="AD368" i="2" s="1"/>
  <c r="AE9" i="2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 s="1"/>
  <c r="AE96" i="2" s="1"/>
  <c r="AE97" i="2" s="1"/>
  <c r="AE98" i="2" s="1"/>
  <c r="AE99" i="2" s="1"/>
  <c r="AE100" i="2" s="1"/>
  <c r="AE101" i="2" s="1"/>
  <c r="AE102" i="2" s="1"/>
  <c r="AE103" i="2" s="1"/>
  <c r="AE104" i="2" s="1"/>
  <c r="AE105" i="2" s="1"/>
  <c r="AE106" i="2" s="1"/>
  <c r="AE107" i="2" s="1"/>
  <c r="AE108" i="2" s="1"/>
  <c r="AE109" i="2" s="1"/>
  <c r="AE110" i="2" s="1"/>
  <c r="AE111" i="2" s="1"/>
  <c r="AE112" i="2" s="1"/>
  <c r="AE113" i="2" s="1"/>
  <c r="AE114" i="2" s="1"/>
  <c r="AE115" i="2" s="1"/>
  <c r="AE116" i="2" s="1"/>
  <c r="AE117" i="2" s="1"/>
  <c r="AE118" i="2" s="1"/>
  <c r="AE119" i="2" s="1"/>
  <c r="AE120" i="2" s="1"/>
  <c r="AE121" i="2" s="1"/>
  <c r="AE122" i="2" s="1"/>
  <c r="AE123" i="2" s="1"/>
  <c r="AE124" i="2" s="1"/>
  <c r="AE125" i="2" s="1"/>
  <c r="AE126" i="2" s="1"/>
  <c r="AE127" i="2" s="1"/>
  <c r="AE128" i="2" s="1"/>
  <c r="AE129" i="2" s="1"/>
  <c r="AE130" i="2" s="1"/>
  <c r="AE131" i="2" s="1"/>
  <c r="AE132" i="2" s="1"/>
  <c r="AE133" i="2" s="1"/>
  <c r="AE134" i="2" s="1"/>
  <c r="AE135" i="2" s="1"/>
  <c r="AE136" i="2" s="1"/>
  <c r="AE137" i="2" s="1"/>
  <c r="AE138" i="2" s="1"/>
  <c r="AE139" i="2" s="1"/>
  <c r="AE140" i="2" s="1"/>
  <c r="AE141" i="2" s="1"/>
  <c r="AE142" i="2" s="1"/>
  <c r="AE143" i="2" s="1"/>
  <c r="AE144" i="2" s="1"/>
  <c r="AE145" i="2" s="1"/>
  <c r="AE146" i="2" s="1"/>
  <c r="AE147" i="2" s="1"/>
  <c r="AE148" i="2" s="1"/>
  <c r="AE149" i="2" s="1"/>
  <c r="AE150" i="2" s="1"/>
  <c r="AE151" i="2" s="1"/>
  <c r="AE152" i="2" s="1"/>
  <c r="AE153" i="2" s="1"/>
  <c r="AE154" i="2" s="1"/>
  <c r="AE155" i="2" s="1"/>
  <c r="AE156" i="2" s="1"/>
  <c r="AE157" i="2" s="1"/>
  <c r="AE158" i="2" s="1"/>
  <c r="AE159" i="2" s="1"/>
  <c r="AE160" i="2" s="1"/>
  <c r="AE161" i="2" s="1"/>
  <c r="AE162" i="2" s="1"/>
  <c r="AE163" i="2" s="1"/>
  <c r="AE164" i="2" s="1"/>
  <c r="AE165" i="2" s="1"/>
  <c r="AE166" i="2" s="1"/>
  <c r="AE167" i="2" s="1"/>
  <c r="AE168" i="2" s="1"/>
  <c r="AE169" i="2" s="1"/>
  <c r="AE170" i="2" s="1"/>
  <c r="AE171" i="2" s="1"/>
  <c r="AE172" i="2" s="1"/>
  <c r="AE173" i="2" s="1"/>
  <c r="AE174" i="2" s="1"/>
  <c r="AE175" i="2" s="1"/>
  <c r="AE176" i="2" s="1"/>
  <c r="AE177" i="2" s="1"/>
  <c r="AE178" i="2" s="1"/>
  <c r="AE179" i="2" s="1"/>
  <c r="AE180" i="2" s="1"/>
  <c r="AE181" i="2" s="1"/>
  <c r="AE182" i="2" s="1"/>
  <c r="AE183" i="2" s="1"/>
  <c r="AE184" i="2" s="1"/>
  <c r="AE185" i="2" s="1"/>
  <c r="AE186" i="2" s="1"/>
  <c r="AE187" i="2" s="1"/>
  <c r="AE188" i="2" s="1"/>
  <c r="AE189" i="2" s="1"/>
  <c r="AE190" i="2" s="1"/>
  <c r="AE191" i="2" s="1"/>
  <c r="AE192" i="2" s="1"/>
  <c r="AE193" i="2" s="1"/>
  <c r="AE194" i="2" s="1"/>
  <c r="AE195" i="2" s="1"/>
  <c r="AE196" i="2" s="1"/>
  <c r="AE197" i="2" s="1"/>
  <c r="AE198" i="2" s="1"/>
  <c r="AE199" i="2" s="1"/>
  <c r="AE200" i="2" s="1"/>
  <c r="AE201" i="2" s="1"/>
  <c r="AE202" i="2" s="1"/>
  <c r="AE203" i="2" s="1"/>
  <c r="AE204" i="2" s="1"/>
  <c r="AE205" i="2" s="1"/>
  <c r="AE206" i="2" s="1"/>
  <c r="AE207" i="2" s="1"/>
  <c r="AE208" i="2" s="1"/>
  <c r="AE209" i="2" s="1"/>
  <c r="AE210" i="2" s="1"/>
  <c r="AE211" i="2" s="1"/>
  <c r="AE212" i="2" s="1"/>
  <c r="AE213" i="2" s="1"/>
  <c r="AE214" i="2" s="1"/>
  <c r="AE215" i="2" s="1"/>
  <c r="AE216" i="2" s="1"/>
  <c r="AE217" i="2" s="1"/>
  <c r="AE218" i="2" s="1"/>
  <c r="AE219" i="2" s="1"/>
  <c r="AE220" i="2" s="1"/>
  <c r="AE221" i="2" s="1"/>
  <c r="AE222" i="2" s="1"/>
  <c r="AE223" i="2" s="1"/>
  <c r="AE224" i="2" s="1"/>
  <c r="AE225" i="2" s="1"/>
  <c r="AE226" i="2" s="1"/>
  <c r="AE227" i="2" s="1"/>
  <c r="AE228" i="2" s="1"/>
  <c r="AE229" i="2" s="1"/>
  <c r="AE230" i="2" s="1"/>
  <c r="AE231" i="2" s="1"/>
  <c r="AE232" i="2" s="1"/>
  <c r="AE233" i="2" s="1"/>
  <c r="AE234" i="2" s="1"/>
  <c r="AE235" i="2" s="1"/>
  <c r="AE236" i="2" s="1"/>
  <c r="AE237" i="2" s="1"/>
  <c r="AE238" i="2" s="1"/>
  <c r="AE239" i="2" s="1"/>
  <c r="AE240" i="2" s="1"/>
  <c r="AE241" i="2" s="1"/>
  <c r="AE242" i="2" s="1"/>
  <c r="AE243" i="2" s="1"/>
  <c r="AE244" i="2" s="1"/>
  <c r="AE245" i="2" s="1"/>
  <c r="AE246" i="2" s="1"/>
  <c r="AE247" i="2" s="1"/>
  <c r="AE248" i="2" s="1"/>
  <c r="AE249" i="2" s="1"/>
  <c r="AE250" i="2" s="1"/>
  <c r="AE251" i="2" s="1"/>
  <c r="AE252" i="2" s="1"/>
  <c r="AE253" i="2" s="1"/>
  <c r="AE254" i="2" s="1"/>
  <c r="AE255" i="2" s="1"/>
  <c r="AE256" i="2" s="1"/>
  <c r="AE257" i="2" s="1"/>
  <c r="AE258" i="2" s="1"/>
  <c r="AE259" i="2" s="1"/>
  <c r="AE260" i="2" s="1"/>
  <c r="AE261" i="2" s="1"/>
  <c r="AE262" i="2" s="1"/>
  <c r="AE263" i="2" s="1"/>
  <c r="AE264" i="2" s="1"/>
  <c r="AE265" i="2" s="1"/>
  <c r="AE266" i="2" s="1"/>
  <c r="AE267" i="2" s="1"/>
  <c r="AE268" i="2" s="1"/>
  <c r="AE269" i="2" s="1"/>
  <c r="AE270" i="2" s="1"/>
  <c r="AE271" i="2" s="1"/>
  <c r="AE272" i="2" s="1"/>
  <c r="AE273" i="2" s="1"/>
  <c r="AE274" i="2" s="1"/>
  <c r="AE275" i="2" s="1"/>
  <c r="AE276" i="2" s="1"/>
  <c r="AE277" i="2" s="1"/>
  <c r="AE278" i="2" s="1"/>
  <c r="AE279" i="2" s="1"/>
  <c r="AE280" i="2" s="1"/>
  <c r="AE281" i="2" s="1"/>
  <c r="AE282" i="2" s="1"/>
  <c r="AE283" i="2" s="1"/>
  <c r="AE284" i="2" s="1"/>
  <c r="AE285" i="2" s="1"/>
  <c r="AE286" i="2" s="1"/>
  <c r="AE287" i="2" s="1"/>
  <c r="AE288" i="2" s="1"/>
  <c r="AE289" i="2" s="1"/>
  <c r="AE290" i="2" s="1"/>
  <c r="AE291" i="2" s="1"/>
  <c r="AE292" i="2" s="1"/>
  <c r="AE293" i="2" s="1"/>
  <c r="AE294" i="2" s="1"/>
  <c r="AE295" i="2" s="1"/>
  <c r="AE296" i="2" s="1"/>
  <c r="AE297" i="2" s="1"/>
  <c r="AE298" i="2" s="1"/>
  <c r="AE299" i="2" s="1"/>
  <c r="AE300" i="2" s="1"/>
  <c r="AE301" i="2" s="1"/>
  <c r="AE302" i="2" s="1"/>
  <c r="AE303" i="2" s="1"/>
  <c r="AE304" i="2" s="1"/>
  <c r="AE305" i="2" s="1"/>
  <c r="AE306" i="2" s="1"/>
  <c r="AE307" i="2" s="1"/>
  <c r="AE308" i="2" s="1"/>
  <c r="AE309" i="2" s="1"/>
  <c r="AE310" i="2" s="1"/>
  <c r="AE311" i="2" s="1"/>
  <c r="AE312" i="2" s="1"/>
  <c r="AE313" i="2" s="1"/>
  <c r="AE314" i="2" s="1"/>
  <c r="AE315" i="2" s="1"/>
  <c r="AE316" i="2" s="1"/>
  <c r="AE317" i="2" s="1"/>
  <c r="AE318" i="2" s="1"/>
  <c r="AE319" i="2" s="1"/>
  <c r="AE320" i="2" s="1"/>
  <c r="AE321" i="2" s="1"/>
  <c r="AE322" i="2" s="1"/>
  <c r="AE323" i="2" s="1"/>
  <c r="AE324" i="2" s="1"/>
  <c r="AE325" i="2" s="1"/>
  <c r="AE326" i="2" s="1"/>
  <c r="AE327" i="2" s="1"/>
  <c r="AE328" i="2" s="1"/>
  <c r="AE329" i="2" s="1"/>
  <c r="AE330" i="2" s="1"/>
  <c r="AE331" i="2" s="1"/>
  <c r="AE332" i="2" s="1"/>
  <c r="AE333" i="2" s="1"/>
  <c r="AE334" i="2" s="1"/>
  <c r="AE335" i="2" s="1"/>
  <c r="AE336" i="2" s="1"/>
  <c r="AE337" i="2" s="1"/>
  <c r="AE338" i="2" s="1"/>
  <c r="AE339" i="2" s="1"/>
  <c r="AE340" i="2" s="1"/>
  <c r="AE341" i="2" s="1"/>
  <c r="AE342" i="2" s="1"/>
  <c r="AE343" i="2" s="1"/>
  <c r="AE344" i="2" s="1"/>
  <c r="AE345" i="2" s="1"/>
  <c r="AE346" i="2" s="1"/>
  <c r="AE347" i="2" s="1"/>
  <c r="AE348" i="2" s="1"/>
  <c r="AE349" i="2" s="1"/>
  <c r="AE350" i="2" s="1"/>
  <c r="AE351" i="2" s="1"/>
  <c r="AE352" i="2" s="1"/>
  <c r="AE353" i="2" s="1"/>
  <c r="AE354" i="2" s="1"/>
  <c r="AE355" i="2" s="1"/>
  <c r="AE356" i="2" s="1"/>
  <c r="AE357" i="2" s="1"/>
  <c r="AE358" i="2" s="1"/>
  <c r="AE359" i="2" s="1"/>
  <c r="AE360" i="2" s="1"/>
  <c r="AE361" i="2" s="1"/>
  <c r="AE362" i="2" s="1"/>
  <c r="AE363" i="2" s="1"/>
  <c r="AE364" i="2" s="1"/>
  <c r="AE365" i="2" s="1"/>
  <c r="AE366" i="2" s="1"/>
  <c r="AE367" i="2" s="1"/>
  <c r="AE368" i="2" s="1"/>
  <c r="AA9" i="4"/>
  <c r="AA10" i="4" s="1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2" i="4" s="1"/>
  <c r="AA23" i="4" s="1"/>
  <c r="AA24" i="4" s="1"/>
  <c r="AA25" i="4" s="1"/>
  <c r="AA26" i="4" s="1"/>
  <c r="AA27" i="4" s="1"/>
  <c r="AA28" i="4" s="1"/>
  <c r="AA29" i="4" s="1"/>
  <c r="AA30" i="4" s="1"/>
  <c r="AA31" i="4" s="1"/>
  <c r="AA32" i="4" s="1"/>
  <c r="AA33" i="4" s="1"/>
  <c r="AA34" i="4" s="1"/>
  <c r="AA35" i="4" s="1"/>
  <c r="AA36" i="4" s="1"/>
  <c r="AA37" i="4" s="1"/>
  <c r="AA38" i="4" s="1"/>
  <c r="AA39" i="4" s="1"/>
  <c r="AA40" i="4" s="1"/>
  <c r="AA41" i="4" s="1"/>
  <c r="AA42" i="4" s="1"/>
  <c r="AA43" i="4" s="1"/>
  <c r="AA44" i="4" s="1"/>
  <c r="AA45" i="4" s="1"/>
  <c r="AA46" i="4" s="1"/>
  <c r="AA47" i="4" s="1"/>
  <c r="AA48" i="4" s="1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61" i="4" s="1"/>
  <c r="AA62" i="4" s="1"/>
  <c r="AA63" i="4" s="1"/>
  <c r="AA64" i="4" s="1"/>
  <c r="AA65" i="4" s="1"/>
  <c r="AA66" i="4" s="1"/>
  <c r="AA67" i="4" s="1"/>
  <c r="AA68" i="4" s="1"/>
  <c r="AA69" i="4" s="1"/>
  <c r="AA70" i="4" s="1"/>
  <c r="AA71" i="4" s="1"/>
  <c r="AA72" i="4" s="1"/>
  <c r="AA73" i="4" s="1"/>
  <c r="AA74" i="4" s="1"/>
  <c r="AA75" i="4" s="1"/>
  <c r="AA76" i="4" s="1"/>
  <c r="AA77" i="4" s="1"/>
  <c r="AA78" i="4" s="1"/>
  <c r="AA79" i="4" s="1"/>
  <c r="AA80" i="4" s="1"/>
  <c r="AA81" i="4" s="1"/>
  <c r="AA82" i="4" s="1"/>
  <c r="AA83" i="4" s="1"/>
  <c r="AA84" i="4" s="1"/>
  <c r="AA85" i="4" s="1"/>
  <c r="AA86" i="4" s="1"/>
  <c r="AA87" i="4" s="1"/>
  <c r="AA88" i="4" s="1"/>
  <c r="AA89" i="4" s="1"/>
  <c r="AA90" i="4" s="1"/>
  <c r="AA91" i="4" s="1"/>
  <c r="AA92" i="4" s="1"/>
  <c r="AA93" i="4" s="1"/>
  <c r="AA94" i="4" s="1"/>
  <c r="AA95" i="4" s="1"/>
  <c r="AA96" i="4" s="1"/>
  <c r="AA97" i="4" s="1"/>
  <c r="AA98" i="4" s="1"/>
  <c r="AA99" i="4" s="1"/>
  <c r="AA100" i="4" s="1"/>
  <c r="AA101" i="4" s="1"/>
  <c r="AA102" i="4" s="1"/>
  <c r="AA103" i="4" s="1"/>
  <c r="AA104" i="4" s="1"/>
  <c r="AA105" i="4" s="1"/>
  <c r="AA106" i="4" s="1"/>
  <c r="AA107" i="4" s="1"/>
  <c r="AA108" i="4" s="1"/>
  <c r="AA109" i="4" s="1"/>
  <c r="AA110" i="4" s="1"/>
  <c r="AA111" i="4" s="1"/>
  <c r="AA112" i="4" s="1"/>
  <c r="AA113" i="4" s="1"/>
  <c r="AA114" i="4" s="1"/>
  <c r="AA115" i="4" s="1"/>
  <c r="AA116" i="4" s="1"/>
  <c r="AA117" i="4" s="1"/>
  <c r="AA118" i="4" s="1"/>
  <c r="AA119" i="4" s="1"/>
  <c r="AA120" i="4" s="1"/>
  <c r="AA121" i="4" s="1"/>
  <c r="AA122" i="4" s="1"/>
  <c r="AA123" i="4" s="1"/>
  <c r="AA124" i="4" s="1"/>
  <c r="AA125" i="4" s="1"/>
  <c r="AA126" i="4" s="1"/>
  <c r="AA127" i="4" s="1"/>
  <c r="AA128" i="4" s="1"/>
  <c r="AA129" i="4" s="1"/>
  <c r="AA130" i="4" s="1"/>
  <c r="AA131" i="4" s="1"/>
  <c r="AA132" i="4" s="1"/>
  <c r="AA133" i="4" s="1"/>
  <c r="AA134" i="4" s="1"/>
  <c r="AA135" i="4" s="1"/>
  <c r="AA136" i="4" s="1"/>
  <c r="AA137" i="4" s="1"/>
  <c r="AA138" i="4" s="1"/>
  <c r="AA139" i="4" s="1"/>
  <c r="AA140" i="4" s="1"/>
  <c r="AA141" i="4" s="1"/>
  <c r="AA142" i="4" s="1"/>
  <c r="AA143" i="4" s="1"/>
  <c r="AA144" i="4" s="1"/>
  <c r="AA145" i="4" s="1"/>
  <c r="AA146" i="4" s="1"/>
  <c r="AA147" i="4" s="1"/>
  <c r="AA148" i="4" s="1"/>
  <c r="AA149" i="4" s="1"/>
  <c r="AA150" i="4" s="1"/>
  <c r="AA151" i="4" s="1"/>
  <c r="AA152" i="4" s="1"/>
  <c r="AA153" i="4" s="1"/>
  <c r="AA154" i="4" s="1"/>
  <c r="AA155" i="4" s="1"/>
  <c r="AA156" i="4" s="1"/>
  <c r="AA157" i="4" s="1"/>
  <c r="AA158" i="4" s="1"/>
  <c r="AA159" i="4" s="1"/>
  <c r="AA160" i="4" s="1"/>
  <c r="AA161" i="4" s="1"/>
  <c r="AA162" i="4" s="1"/>
  <c r="AA163" i="4" s="1"/>
  <c r="AA164" i="4" s="1"/>
  <c r="AA165" i="4" s="1"/>
  <c r="AA166" i="4" s="1"/>
  <c r="AA167" i="4" s="1"/>
  <c r="AA168" i="4" s="1"/>
  <c r="AA169" i="4" s="1"/>
  <c r="AA170" i="4" s="1"/>
  <c r="AA171" i="4" s="1"/>
  <c r="AA172" i="4" s="1"/>
  <c r="AA173" i="4" s="1"/>
  <c r="AA174" i="4" s="1"/>
  <c r="AA175" i="4" s="1"/>
  <c r="AA176" i="4" s="1"/>
  <c r="AA177" i="4" s="1"/>
  <c r="AA178" i="4" s="1"/>
  <c r="AA179" i="4" s="1"/>
  <c r="AA180" i="4" s="1"/>
  <c r="AA181" i="4" s="1"/>
  <c r="AA182" i="4" s="1"/>
  <c r="AA183" i="4" s="1"/>
  <c r="AA184" i="4" s="1"/>
  <c r="AA185" i="4" s="1"/>
  <c r="AA186" i="4" s="1"/>
  <c r="AA187" i="4" s="1"/>
  <c r="AA188" i="4" s="1"/>
  <c r="AA189" i="4" s="1"/>
  <c r="AA190" i="4" s="1"/>
  <c r="AA191" i="4" s="1"/>
  <c r="AA192" i="4" s="1"/>
  <c r="AA193" i="4" s="1"/>
  <c r="AA194" i="4" s="1"/>
  <c r="AA195" i="4" s="1"/>
  <c r="AA196" i="4" s="1"/>
  <c r="AA197" i="4" s="1"/>
  <c r="AA198" i="4" s="1"/>
  <c r="AA199" i="4" s="1"/>
  <c r="AA200" i="4" s="1"/>
  <c r="AA201" i="4" s="1"/>
  <c r="AA202" i="4" s="1"/>
  <c r="AA203" i="4" s="1"/>
  <c r="AA204" i="4" s="1"/>
  <c r="AA205" i="4" s="1"/>
  <c r="AA206" i="4" s="1"/>
  <c r="AA207" i="4" s="1"/>
  <c r="AA208" i="4" s="1"/>
  <c r="AA209" i="4" s="1"/>
  <c r="AA210" i="4" s="1"/>
  <c r="AA211" i="4" s="1"/>
  <c r="AA212" i="4" s="1"/>
  <c r="AA213" i="4" s="1"/>
  <c r="AA214" i="4" s="1"/>
  <c r="AA215" i="4" s="1"/>
  <c r="AA216" i="4" s="1"/>
  <c r="AA217" i="4" s="1"/>
  <c r="AA218" i="4" s="1"/>
  <c r="AA219" i="4" s="1"/>
  <c r="AA220" i="4" s="1"/>
  <c r="AA221" i="4" s="1"/>
  <c r="AA222" i="4" s="1"/>
  <c r="AA223" i="4" s="1"/>
  <c r="AA224" i="4" s="1"/>
  <c r="AA225" i="4" s="1"/>
  <c r="AA226" i="4" s="1"/>
  <c r="AA227" i="4" s="1"/>
  <c r="AA228" i="4" s="1"/>
  <c r="AA229" i="4" s="1"/>
  <c r="AA230" i="4" s="1"/>
  <c r="AA231" i="4" s="1"/>
  <c r="AA232" i="4" s="1"/>
  <c r="AA233" i="4" s="1"/>
  <c r="AA234" i="4" s="1"/>
  <c r="AA235" i="4" s="1"/>
  <c r="AA236" i="4" s="1"/>
  <c r="AA237" i="4" s="1"/>
  <c r="AA238" i="4" s="1"/>
  <c r="AA239" i="4" s="1"/>
  <c r="AA240" i="4" s="1"/>
  <c r="AA241" i="4" s="1"/>
  <c r="AA242" i="4" s="1"/>
  <c r="AA243" i="4" s="1"/>
  <c r="AA244" i="4" s="1"/>
  <c r="AA245" i="4" s="1"/>
  <c r="AA246" i="4" s="1"/>
  <c r="AA247" i="4" s="1"/>
  <c r="AA248" i="4" s="1"/>
  <c r="AA249" i="4" s="1"/>
  <c r="AA250" i="4" s="1"/>
  <c r="AA251" i="4" s="1"/>
  <c r="AA252" i="4" s="1"/>
  <c r="AA253" i="4" s="1"/>
  <c r="AA254" i="4" s="1"/>
  <c r="AA255" i="4" s="1"/>
  <c r="AA256" i="4" s="1"/>
  <c r="AA257" i="4" s="1"/>
  <c r="AA258" i="4" s="1"/>
  <c r="AA259" i="4" s="1"/>
  <c r="AA260" i="4" s="1"/>
  <c r="AA261" i="4" s="1"/>
  <c r="AA262" i="4" s="1"/>
  <c r="AA263" i="4" s="1"/>
  <c r="AA264" i="4" s="1"/>
  <c r="AA265" i="4" s="1"/>
  <c r="AA266" i="4" s="1"/>
  <c r="AA267" i="4" s="1"/>
  <c r="AA268" i="4" s="1"/>
  <c r="AA269" i="4" s="1"/>
  <c r="AA270" i="4" s="1"/>
  <c r="AA271" i="4" s="1"/>
  <c r="AA272" i="4" s="1"/>
  <c r="AA273" i="4" s="1"/>
  <c r="AA274" i="4" s="1"/>
  <c r="AA275" i="4" s="1"/>
  <c r="AA276" i="4" s="1"/>
  <c r="AA277" i="4" s="1"/>
  <c r="AA278" i="4" s="1"/>
  <c r="AA279" i="4" s="1"/>
  <c r="AA280" i="4" s="1"/>
  <c r="AA281" i="4" s="1"/>
  <c r="AA282" i="4" s="1"/>
  <c r="AA283" i="4" s="1"/>
  <c r="AA284" i="4" s="1"/>
  <c r="AA285" i="4" s="1"/>
  <c r="AA286" i="4" s="1"/>
  <c r="AA287" i="4" s="1"/>
  <c r="AA288" i="4" s="1"/>
  <c r="AA289" i="4" s="1"/>
  <c r="AA290" i="4" s="1"/>
  <c r="AA291" i="4" s="1"/>
  <c r="AA292" i="4" s="1"/>
  <c r="AA293" i="4" s="1"/>
  <c r="AA294" i="4" s="1"/>
  <c r="AA295" i="4" s="1"/>
  <c r="AA296" i="4" s="1"/>
  <c r="AA297" i="4" s="1"/>
  <c r="AA298" i="4" s="1"/>
  <c r="AA299" i="4" s="1"/>
  <c r="AA300" i="4" s="1"/>
  <c r="AA301" i="4" s="1"/>
  <c r="AA302" i="4" s="1"/>
  <c r="AA303" i="4" s="1"/>
  <c r="AA304" i="4" s="1"/>
  <c r="AA305" i="4" s="1"/>
  <c r="AA306" i="4" s="1"/>
  <c r="AA307" i="4" s="1"/>
  <c r="AA308" i="4" s="1"/>
  <c r="AA309" i="4" s="1"/>
  <c r="AA310" i="4" s="1"/>
  <c r="AA311" i="4" s="1"/>
  <c r="AA312" i="4" s="1"/>
  <c r="AA313" i="4" s="1"/>
  <c r="AA314" i="4" s="1"/>
  <c r="AA315" i="4" s="1"/>
  <c r="AA316" i="4" s="1"/>
  <c r="AA317" i="4" s="1"/>
  <c r="AA318" i="4" s="1"/>
  <c r="AA319" i="4" s="1"/>
  <c r="AA320" i="4" s="1"/>
  <c r="AA321" i="4" s="1"/>
  <c r="AA322" i="4" s="1"/>
  <c r="AA323" i="4" s="1"/>
  <c r="AA324" i="4" s="1"/>
  <c r="AA325" i="4" s="1"/>
  <c r="AA326" i="4" s="1"/>
  <c r="AA327" i="4" s="1"/>
  <c r="AA328" i="4" s="1"/>
  <c r="AA329" i="4" s="1"/>
  <c r="AA330" i="4" s="1"/>
  <c r="AA331" i="4" s="1"/>
  <c r="AA332" i="4" s="1"/>
  <c r="AA333" i="4" s="1"/>
  <c r="AA334" i="4" s="1"/>
  <c r="AA335" i="4" s="1"/>
  <c r="AA336" i="4" s="1"/>
  <c r="AA337" i="4" s="1"/>
  <c r="AA338" i="4" s="1"/>
  <c r="AA339" i="4" s="1"/>
  <c r="AA340" i="4" s="1"/>
  <c r="AA341" i="4" s="1"/>
  <c r="AA342" i="4" s="1"/>
  <c r="AA343" i="4" s="1"/>
  <c r="AA344" i="4" s="1"/>
  <c r="AA345" i="4" s="1"/>
  <c r="AA346" i="4" s="1"/>
  <c r="AA347" i="4" s="1"/>
  <c r="AA348" i="4" s="1"/>
  <c r="AA349" i="4" s="1"/>
  <c r="AA350" i="4" s="1"/>
  <c r="AA351" i="4" s="1"/>
  <c r="AA352" i="4" s="1"/>
  <c r="AA353" i="4" s="1"/>
  <c r="AA354" i="4" s="1"/>
  <c r="AA355" i="4" s="1"/>
  <c r="AA356" i="4" s="1"/>
  <c r="AA357" i="4" s="1"/>
  <c r="AA358" i="4" s="1"/>
  <c r="AA359" i="4" s="1"/>
  <c r="AA360" i="4" s="1"/>
  <c r="AA361" i="4" s="1"/>
  <c r="AA362" i="4" s="1"/>
  <c r="AA363" i="4" s="1"/>
  <c r="AA364" i="4" s="1"/>
  <c r="AA365" i="4" s="1"/>
  <c r="AA366" i="4" s="1"/>
  <c r="AA367" i="4" s="1"/>
  <c r="AA368" i="4" s="1"/>
  <c r="AA369" i="4" s="1"/>
  <c r="AA370" i="4" s="1"/>
  <c r="AA371" i="4" s="1"/>
  <c r="AA372" i="4" s="1"/>
  <c r="AA373" i="4" s="1"/>
  <c r="AA374" i="4" s="1"/>
  <c r="AA375" i="4" s="1"/>
  <c r="AA376" i="4" s="1"/>
  <c r="AA377" i="4" s="1"/>
  <c r="AA378" i="4" s="1"/>
  <c r="AA379" i="4" s="1"/>
  <c r="AA380" i="4" s="1"/>
  <c r="AA381" i="4" s="1"/>
  <c r="AA382" i="4" s="1"/>
  <c r="AA383" i="4" s="1"/>
  <c r="AA384" i="4" s="1"/>
  <c r="AA385" i="4" s="1"/>
  <c r="AA386" i="4" s="1"/>
  <c r="AA387" i="4" s="1"/>
  <c r="AA388" i="4" s="1"/>
  <c r="AA389" i="4" s="1"/>
  <c r="AA390" i="4" s="1"/>
  <c r="AA391" i="4" s="1"/>
  <c r="AA392" i="4" s="1"/>
  <c r="AA393" i="4" s="1"/>
  <c r="AA394" i="4" s="1"/>
  <c r="AA395" i="4" s="1"/>
  <c r="AA396" i="4" s="1"/>
  <c r="AA397" i="4" s="1"/>
  <c r="AA398" i="4" s="1"/>
  <c r="AA399" i="4" s="1"/>
  <c r="AA400" i="4" s="1"/>
  <c r="AA401" i="4" s="1"/>
  <c r="AA402" i="4" s="1"/>
  <c r="AA403" i="4" s="1"/>
  <c r="AA404" i="4" s="1"/>
  <c r="AA405" i="4" s="1"/>
  <c r="AA406" i="4" s="1"/>
  <c r="AA407" i="4" s="1"/>
  <c r="AA408" i="4" s="1"/>
  <c r="AA409" i="4" s="1"/>
  <c r="AA410" i="4" s="1"/>
  <c r="AA411" i="4" s="1"/>
  <c r="AA412" i="4" s="1"/>
  <c r="AA413" i="4" s="1"/>
  <c r="AA414" i="4" s="1"/>
  <c r="AA415" i="4" s="1"/>
  <c r="AA416" i="4" s="1"/>
  <c r="AA417" i="4" s="1"/>
  <c r="AA418" i="4" s="1"/>
  <c r="AA419" i="4" s="1"/>
  <c r="AA420" i="4" s="1"/>
  <c r="AA421" i="4" s="1"/>
  <c r="AA422" i="4" s="1"/>
  <c r="AA423" i="4" s="1"/>
  <c r="AA424" i="4" s="1"/>
  <c r="AA425" i="4" s="1"/>
  <c r="AA426" i="4" s="1"/>
  <c r="AA427" i="4" s="1"/>
  <c r="AA428" i="4" s="1"/>
  <c r="AA429" i="4" s="1"/>
  <c r="AA430" i="4" s="1"/>
  <c r="AA431" i="4" s="1"/>
  <c r="AA432" i="4" s="1"/>
  <c r="AA433" i="4" s="1"/>
  <c r="AA434" i="4" s="1"/>
  <c r="AA435" i="4" s="1"/>
  <c r="AA436" i="4" s="1"/>
  <c r="AA437" i="4" s="1"/>
  <c r="AA438" i="4" s="1"/>
  <c r="AA439" i="4" s="1"/>
  <c r="AA440" i="4" s="1"/>
  <c r="AA441" i="4" s="1"/>
  <c r="AA442" i="4" s="1"/>
  <c r="AA443" i="4" s="1"/>
  <c r="AA444" i="4" s="1"/>
  <c r="AA445" i="4" s="1"/>
  <c r="AA446" i="4" s="1"/>
  <c r="AA447" i="4" s="1"/>
  <c r="AA448" i="4" s="1"/>
  <c r="AA449" i="4" s="1"/>
  <c r="AA450" i="4" s="1"/>
  <c r="AA451" i="4" s="1"/>
  <c r="AA452" i="4" s="1"/>
  <c r="AA453" i="4" s="1"/>
  <c r="AA454" i="4" s="1"/>
  <c r="AA455" i="4" s="1"/>
  <c r="AA456" i="4" s="1"/>
  <c r="AA457" i="4" s="1"/>
  <c r="AA458" i="4" s="1"/>
  <c r="AA459" i="4" s="1"/>
  <c r="AA460" i="4" s="1"/>
  <c r="AA461" i="4" s="1"/>
  <c r="AA462" i="4" s="1"/>
  <c r="AA463" i="4" s="1"/>
  <c r="AA464" i="4" s="1"/>
  <c r="AA465" i="4" s="1"/>
  <c r="AA466" i="4" s="1"/>
  <c r="AA467" i="4" s="1"/>
  <c r="AA468" i="4" s="1"/>
  <c r="AA469" i="4" s="1"/>
  <c r="AA470" i="4" s="1"/>
  <c r="AA471" i="4" s="1"/>
  <c r="AA472" i="4" s="1"/>
  <c r="AA473" i="4" s="1"/>
  <c r="AA474" i="4" s="1"/>
  <c r="AA475" i="4" s="1"/>
  <c r="AA476" i="4" s="1"/>
  <c r="AA477" i="4" s="1"/>
  <c r="AA478" i="4" s="1"/>
  <c r="AA479" i="4" s="1"/>
  <c r="AA480" i="4" s="1"/>
  <c r="AA481" i="4" s="1"/>
  <c r="AA482" i="4" s="1"/>
  <c r="AA483" i="4" s="1"/>
  <c r="AA484" i="4" s="1"/>
  <c r="AA485" i="4" s="1"/>
  <c r="AA486" i="4" s="1"/>
  <c r="AA487" i="4" s="1"/>
  <c r="AA488" i="4" s="1"/>
  <c r="AA489" i="4" s="1"/>
  <c r="AA490" i="4" s="1"/>
  <c r="AA491" i="4" s="1"/>
  <c r="AA492" i="4" s="1"/>
  <c r="AA493" i="4" s="1"/>
  <c r="AA494" i="4" s="1"/>
  <c r="AA495" i="4" s="1"/>
  <c r="AA496" i="4" s="1"/>
  <c r="AA497" i="4" s="1"/>
  <c r="AA498" i="4" s="1"/>
  <c r="AA499" i="4" s="1"/>
  <c r="AA500" i="4" s="1"/>
  <c r="AA501" i="4" s="1"/>
  <c r="AA502" i="4" s="1"/>
  <c r="AA503" i="4" s="1"/>
  <c r="AA504" i="4" s="1"/>
  <c r="AA505" i="4" s="1"/>
  <c r="AA506" i="4" s="1"/>
  <c r="AA507" i="4" s="1"/>
  <c r="AA508" i="4" s="1"/>
  <c r="AA509" i="4" s="1"/>
  <c r="AA510" i="4" s="1"/>
  <c r="AA511" i="4" s="1"/>
  <c r="AA512" i="4" s="1"/>
  <c r="AA513" i="4" s="1"/>
  <c r="AA514" i="4" s="1"/>
  <c r="AA515" i="4" s="1"/>
  <c r="AA516" i="4" s="1"/>
  <c r="AA517" i="4" s="1"/>
  <c r="AA518" i="4" s="1"/>
  <c r="AA519" i="4" s="1"/>
  <c r="AA520" i="4" s="1"/>
  <c r="AA521" i="4" s="1"/>
  <c r="AA522" i="4" s="1"/>
  <c r="AA523" i="4" s="1"/>
  <c r="AA524" i="4" s="1"/>
  <c r="AA525" i="4" s="1"/>
  <c r="AA526" i="4" s="1"/>
  <c r="AA527" i="4" s="1"/>
  <c r="AA528" i="4" s="1"/>
  <c r="AA529" i="4" s="1"/>
  <c r="AA530" i="4" s="1"/>
  <c r="AA531" i="4" s="1"/>
  <c r="AA532" i="4" s="1"/>
  <c r="AA533" i="4" s="1"/>
  <c r="AA534" i="4" s="1"/>
  <c r="AA535" i="4" s="1"/>
  <c r="AA536" i="4" s="1"/>
  <c r="AA537" i="4" s="1"/>
  <c r="AA538" i="4" s="1"/>
  <c r="AA539" i="4" s="1"/>
  <c r="AA540" i="4" s="1"/>
  <c r="AA541" i="4" s="1"/>
  <c r="AA542" i="4" s="1"/>
  <c r="AA543" i="4" s="1"/>
  <c r="AA544" i="4" s="1"/>
  <c r="AA545" i="4" s="1"/>
  <c r="AA546" i="4" s="1"/>
  <c r="AA547" i="4" s="1"/>
  <c r="AA548" i="4" s="1"/>
  <c r="AA549" i="4" s="1"/>
  <c r="AA550" i="4" s="1"/>
  <c r="AA551" i="4" s="1"/>
  <c r="AA552" i="4" s="1"/>
  <c r="AA553" i="4" s="1"/>
  <c r="AA554" i="4" s="1"/>
  <c r="AA555" i="4" s="1"/>
  <c r="AA556" i="4" s="1"/>
  <c r="AA557" i="4" s="1"/>
  <c r="AA558" i="4" s="1"/>
  <c r="AA559" i="4" s="1"/>
  <c r="AA560" i="4" s="1"/>
  <c r="AA561" i="4" s="1"/>
  <c r="AA562" i="4" s="1"/>
  <c r="AA563" i="4" s="1"/>
  <c r="AA564" i="4" s="1"/>
  <c r="AA565" i="4" s="1"/>
  <c r="AA566" i="4" s="1"/>
  <c r="AA567" i="4" s="1"/>
  <c r="AA568" i="4" s="1"/>
  <c r="AA569" i="4" s="1"/>
  <c r="AA570" i="4" s="1"/>
  <c r="AA571" i="4" s="1"/>
  <c r="AA572" i="4" s="1"/>
  <c r="AA573" i="4" s="1"/>
  <c r="AA574" i="4" s="1"/>
  <c r="AA575" i="4" s="1"/>
  <c r="AA576" i="4" s="1"/>
  <c r="AA577" i="4" s="1"/>
  <c r="AA578" i="4" s="1"/>
  <c r="AA579" i="4" s="1"/>
  <c r="AA580" i="4" s="1"/>
  <c r="AA581" i="4" s="1"/>
  <c r="AA582" i="4" s="1"/>
  <c r="AA583" i="4" s="1"/>
  <c r="AA584" i="4" s="1"/>
  <c r="AA585" i="4" s="1"/>
  <c r="AA586" i="4" s="1"/>
  <c r="AA587" i="4" s="1"/>
  <c r="AA588" i="4" s="1"/>
  <c r="AA589" i="4" s="1"/>
  <c r="AA590" i="4" s="1"/>
  <c r="AA591" i="4" s="1"/>
  <c r="AA592" i="4" s="1"/>
  <c r="AA593" i="4" s="1"/>
  <c r="AA594" i="4" s="1"/>
  <c r="AA595" i="4" s="1"/>
  <c r="AA596" i="4" s="1"/>
  <c r="AA597" i="4" s="1"/>
  <c r="AA598" i="4" s="1"/>
  <c r="AA599" i="4" s="1"/>
  <c r="AA600" i="4" s="1"/>
  <c r="AA601" i="4" s="1"/>
  <c r="AA602" i="4" s="1"/>
  <c r="AA603" i="4" s="1"/>
  <c r="AA604" i="4" s="1"/>
  <c r="AA605" i="4" s="1"/>
  <c r="AA606" i="4" s="1"/>
  <c r="AA607" i="4" s="1"/>
  <c r="AA608" i="4" s="1"/>
  <c r="AD9" i="4" s="1"/>
  <c r="C10" i="4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F9" i="3" l="1"/>
  <c r="F13" i="3" s="1"/>
  <c r="F9" i="2"/>
  <c r="C25" i="4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AD10" i="4"/>
  <c r="AD11" i="4" s="1"/>
  <c r="AD12" i="4" s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D60" i="4" s="1"/>
  <c r="AD61" i="4" s="1"/>
  <c r="AD62" i="4" s="1"/>
  <c r="AD63" i="4" s="1"/>
  <c r="AD64" i="4" s="1"/>
  <c r="AD65" i="4" s="1"/>
  <c r="AD66" i="4" s="1"/>
  <c r="AD67" i="4" s="1"/>
  <c r="AD68" i="4" s="1"/>
  <c r="AD69" i="4" s="1"/>
  <c r="AD70" i="4" s="1"/>
  <c r="AD71" i="4" s="1"/>
  <c r="AD72" i="4" s="1"/>
  <c r="AD73" i="4" s="1"/>
  <c r="AD74" i="4" s="1"/>
  <c r="AD75" i="4" s="1"/>
  <c r="AD76" i="4" s="1"/>
  <c r="AD77" i="4" s="1"/>
  <c r="AD78" i="4" s="1"/>
  <c r="AD79" i="4" s="1"/>
  <c r="AD80" i="4" s="1"/>
  <c r="AD81" i="4" s="1"/>
  <c r="AD82" i="4" s="1"/>
  <c r="AD83" i="4" s="1"/>
  <c r="AD84" i="4" s="1"/>
  <c r="AD85" i="4" s="1"/>
  <c r="AD86" i="4" s="1"/>
  <c r="AD87" i="4" s="1"/>
  <c r="AD88" i="4" s="1"/>
  <c r="AD89" i="4" s="1"/>
  <c r="AD90" i="4" s="1"/>
  <c r="AD91" i="4" s="1"/>
  <c r="AD92" i="4" s="1"/>
  <c r="AD93" i="4" s="1"/>
  <c r="AD94" i="4" s="1"/>
  <c r="AD95" i="4" s="1"/>
  <c r="AD96" i="4" s="1"/>
  <c r="AD97" i="4" s="1"/>
  <c r="AD98" i="4" s="1"/>
  <c r="AD99" i="4" s="1"/>
  <c r="AD100" i="4" s="1"/>
  <c r="AD101" i="4" s="1"/>
  <c r="AD102" i="4" s="1"/>
  <c r="AD103" i="4" s="1"/>
  <c r="AD104" i="4" s="1"/>
  <c r="AD105" i="4" s="1"/>
  <c r="AD106" i="4" s="1"/>
  <c r="AD107" i="4" s="1"/>
  <c r="AD108" i="4" s="1"/>
  <c r="AD109" i="4" s="1"/>
  <c r="AD110" i="4" s="1"/>
  <c r="AD111" i="4" s="1"/>
  <c r="AD112" i="4" s="1"/>
  <c r="AD113" i="4" s="1"/>
  <c r="AD114" i="4" s="1"/>
  <c r="AD115" i="4" s="1"/>
  <c r="AD116" i="4" s="1"/>
  <c r="AD117" i="4" s="1"/>
  <c r="AD118" i="4" s="1"/>
  <c r="AD119" i="4" s="1"/>
  <c r="AD120" i="4" s="1"/>
  <c r="AD121" i="4" s="1"/>
  <c r="AD122" i="4" s="1"/>
  <c r="AD123" i="4" s="1"/>
  <c r="AD124" i="4" s="1"/>
  <c r="AD125" i="4" s="1"/>
  <c r="AD126" i="4" s="1"/>
  <c r="AD127" i="4" s="1"/>
  <c r="AD128" i="4" s="1"/>
  <c r="AD129" i="4" s="1"/>
  <c r="AD130" i="4" s="1"/>
  <c r="AD131" i="4" s="1"/>
  <c r="AD132" i="4" s="1"/>
  <c r="AD133" i="4" s="1"/>
  <c r="AD134" i="4" s="1"/>
  <c r="AD135" i="4" s="1"/>
  <c r="AD136" i="4" s="1"/>
  <c r="AD137" i="4" s="1"/>
  <c r="AD138" i="4" s="1"/>
  <c r="AD139" i="4" s="1"/>
  <c r="AD140" i="4" s="1"/>
  <c r="AD141" i="4" s="1"/>
  <c r="AD142" i="4" s="1"/>
  <c r="AD143" i="4" s="1"/>
  <c r="AD144" i="4" s="1"/>
  <c r="AD145" i="4" s="1"/>
  <c r="AD146" i="4" s="1"/>
  <c r="AD147" i="4" s="1"/>
  <c r="AD148" i="4" s="1"/>
  <c r="AD149" i="4" s="1"/>
  <c r="AD150" i="4" s="1"/>
  <c r="AD151" i="4" s="1"/>
  <c r="AD152" i="4" s="1"/>
  <c r="AD153" i="4" s="1"/>
  <c r="AD154" i="4" s="1"/>
  <c r="AD155" i="4" s="1"/>
  <c r="AD156" i="4" s="1"/>
  <c r="AD157" i="4" s="1"/>
  <c r="AD158" i="4" s="1"/>
  <c r="AD159" i="4" s="1"/>
  <c r="AD160" i="4" s="1"/>
  <c r="AD161" i="4" s="1"/>
  <c r="AD162" i="4" s="1"/>
  <c r="AD163" i="4" s="1"/>
  <c r="AD164" i="4" s="1"/>
  <c r="AD165" i="4" s="1"/>
  <c r="AD166" i="4" s="1"/>
  <c r="AD167" i="4" s="1"/>
  <c r="AD168" i="4" s="1"/>
  <c r="AD169" i="4" s="1"/>
  <c r="AD170" i="4" s="1"/>
  <c r="AD171" i="4" s="1"/>
  <c r="AD172" i="4" s="1"/>
  <c r="AD173" i="4" s="1"/>
  <c r="AD174" i="4" s="1"/>
  <c r="AD175" i="4" s="1"/>
  <c r="AD176" i="4" s="1"/>
  <c r="AD177" i="4" s="1"/>
  <c r="AD178" i="4" s="1"/>
  <c r="AD179" i="4" s="1"/>
  <c r="AD180" i="4" s="1"/>
  <c r="AD181" i="4" s="1"/>
  <c r="AD182" i="4" s="1"/>
  <c r="AD183" i="4" s="1"/>
  <c r="AD184" i="4" s="1"/>
  <c r="AD185" i="4" s="1"/>
  <c r="AD186" i="4" s="1"/>
  <c r="AD187" i="4" s="1"/>
  <c r="AD188" i="4" s="1"/>
  <c r="AD189" i="4" s="1"/>
  <c r="AD190" i="4" s="1"/>
  <c r="AD191" i="4" s="1"/>
  <c r="AD192" i="4" s="1"/>
  <c r="AD193" i="4" s="1"/>
  <c r="AD194" i="4" s="1"/>
  <c r="AD195" i="4" s="1"/>
  <c r="AD196" i="4" s="1"/>
  <c r="AD197" i="4" s="1"/>
  <c r="AD198" i="4" s="1"/>
  <c r="AD199" i="4" s="1"/>
  <c r="AD200" i="4" s="1"/>
  <c r="AD201" i="4" s="1"/>
  <c r="AD202" i="4" s="1"/>
  <c r="AD203" i="4" s="1"/>
  <c r="AD204" i="4" s="1"/>
  <c r="AD205" i="4" s="1"/>
  <c r="AD206" i="4" s="1"/>
  <c r="AD207" i="4" s="1"/>
  <c r="AD208" i="4" s="1"/>
  <c r="AD209" i="4" s="1"/>
  <c r="AD210" i="4" s="1"/>
  <c r="AD211" i="4" s="1"/>
  <c r="AD212" i="4" s="1"/>
  <c r="AD213" i="4" s="1"/>
  <c r="AD214" i="4" s="1"/>
  <c r="AD215" i="4" s="1"/>
  <c r="AD216" i="4" s="1"/>
  <c r="AD217" i="4" s="1"/>
  <c r="AD218" i="4" s="1"/>
  <c r="AD219" i="4" s="1"/>
  <c r="AD220" i="4" s="1"/>
  <c r="AD221" i="4" s="1"/>
  <c r="AD222" i="4" s="1"/>
  <c r="AD223" i="4" s="1"/>
  <c r="AD224" i="4" s="1"/>
  <c r="AD225" i="4" s="1"/>
  <c r="AD226" i="4" s="1"/>
  <c r="AD227" i="4" s="1"/>
  <c r="AD228" i="4" s="1"/>
  <c r="AD229" i="4" s="1"/>
  <c r="AD230" i="4" s="1"/>
  <c r="AD231" i="4" s="1"/>
  <c r="AD232" i="4" s="1"/>
  <c r="AD233" i="4" s="1"/>
  <c r="AD234" i="4" s="1"/>
  <c r="AD235" i="4" s="1"/>
  <c r="AD236" i="4" s="1"/>
  <c r="AD237" i="4" s="1"/>
  <c r="AD238" i="4" s="1"/>
  <c r="AD239" i="4" s="1"/>
  <c r="AD240" i="4" s="1"/>
  <c r="AD241" i="4" s="1"/>
  <c r="AD242" i="4" s="1"/>
  <c r="AD243" i="4" s="1"/>
  <c r="AD244" i="4" s="1"/>
  <c r="AD245" i="4" s="1"/>
  <c r="AD246" i="4" s="1"/>
  <c r="AD247" i="4" s="1"/>
  <c r="AD248" i="4" s="1"/>
  <c r="AD249" i="4" s="1"/>
  <c r="AD250" i="4" s="1"/>
  <c r="AD251" i="4" s="1"/>
  <c r="AD252" i="4" s="1"/>
  <c r="AD253" i="4" s="1"/>
  <c r="AD254" i="4" s="1"/>
  <c r="AD255" i="4" s="1"/>
  <c r="AD256" i="4" s="1"/>
  <c r="AD257" i="4" s="1"/>
  <c r="AD258" i="4" s="1"/>
  <c r="AD259" i="4" s="1"/>
  <c r="AD260" i="4" s="1"/>
  <c r="AD261" i="4" s="1"/>
  <c r="AD262" i="4" s="1"/>
  <c r="AD263" i="4" s="1"/>
  <c r="AD264" i="4" s="1"/>
  <c r="AD265" i="4" s="1"/>
  <c r="AD266" i="4" s="1"/>
  <c r="AD267" i="4" s="1"/>
  <c r="AD268" i="4" s="1"/>
  <c r="AD269" i="4" s="1"/>
  <c r="AD270" i="4" s="1"/>
  <c r="AD271" i="4" s="1"/>
  <c r="AD272" i="4" s="1"/>
  <c r="AD273" i="4" s="1"/>
  <c r="AD274" i="4" s="1"/>
  <c r="AD275" i="4" s="1"/>
  <c r="AD276" i="4" s="1"/>
  <c r="AD277" i="4" s="1"/>
  <c r="AD278" i="4" s="1"/>
  <c r="AD279" i="4" s="1"/>
  <c r="AD280" i="4" s="1"/>
  <c r="AD281" i="4" s="1"/>
  <c r="AD282" i="4" s="1"/>
  <c r="AD283" i="4" s="1"/>
  <c r="AD284" i="4" s="1"/>
  <c r="AD285" i="4" s="1"/>
  <c r="AD286" i="4" s="1"/>
  <c r="AD287" i="4" s="1"/>
  <c r="AD288" i="4" s="1"/>
  <c r="AD289" i="4" s="1"/>
  <c r="AD290" i="4" s="1"/>
  <c r="AD291" i="4" s="1"/>
  <c r="AD292" i="4" s="1"/>
  <c r="AD293" i="4" s="1"/>
  <c r="AD294" i="4" s="1"/>
  <c r="AD295" i="4" s="1"/>
  <c r="AD296" i="4" s="1"/>
  <c r="AD297" i="4" s="1"/>
  <c r="AD298" i="4" s="1"/>
  <c r="AD299" i="4" s="1"/>
  <c r="AD300" i="4" s="1"/>
  <c r="AD301" i="4" s="1"/>
  <c r="AD302" i="4" s="1"/>
  <c r="AD303" i="4" s="1"/>
  <c r="AD304" i="4" s="1"/>
  <c r="AD305" i="4" s="1"/>
  <c r="AD306" i="4" s="1"/>
  <c r="AD307" i="4" s="1"/>
  <c r="AD308" i="4" s="1"/>
  <c r="AD309" i="4" s="1"/>
  <c r="AD310" i="4" s="1"/>
  <c r="AD311" i="4" s="1"/>
  <c r="AD312" i="4" s="1"/>
  <c r="AD313" i="4" s="1"/>
  <c r="AD314" i="4" s="1"/>
  <c r="AD315" i="4" s="1"/>
  <c r="AD316" i="4" s="1"/>
  <c r="AD317" i="4" s="1"/>
  <c r="AD318" i="4" s="1"/>
  <c r="AD319" i="4" s="1"/>
  <c r="AD320" i="4" s="1"/>
  <c r="AD321" i="4" s="1"/>
  <c r="AD322" i="4" s="1"/>
  <c r="AD323" i="4" s="1"/>
  <c r="AD324" i="4" s="1"/>
  <c r="AD325" i="4" s="1"/>
  <c r="AD326" i="4" s="1"/>
  <c r="AD327" i="4" s="1"/>
  <c r="AD328" i="4" s="1"/>
  <c r="AD329" i="4" s="1"/>
  <c r="AD330" i="4" s="1"/>
  <c r="AD331" i="4" s="1"/>
  <c r="AD332" i="4" s="1"/>
  <c r="AD333" i="4" s="1"/>
  <c r="AD334" i="4" s="1"/>
  <c r="AD335" i="4" s="1"/>
  <c r="AD336" i="4" s="1"/>
  <c r="AD337" i="4" s="1"/>
  <c r="AD338" i="4" s="1"/>
  <c r="AD339" i="4" s="1"/>
  <c r="AD340" i="4" s="1"/>
  <c r="AD341" i="4" s="1"/>
  <c r="AD342" i="4" s="1"/>
  <c r="AD343" i="4" s="1"/>
  <c r="AD344" i="4" s="1"/>
  <c r="AD345" i="4" s="1"/>
  <c r="AD346" i="4" s="1"/>
  <c r="AD347" i="4" s="1"/>
  <c r="AD348" i="4" s="1"/>
  <c r="AD349" i="4" s="1"/>
  <c r="AD350" i="4" s="1"/>
  <c r="AD351" i="4" s="1"/>
  <c r="AD352" i="4" s="1"/>
  <c r="AD353" i="4" s="1"/>
  <c r="AD354" i="4" s="1"/>
  <c r="AD355" i="4" s="1"/>
  <c r="AD356" i="4" s="1"/>
  <c r="AD357" i="4" s="1"/>
  <c r="AD358" i="4" s="1"/>
  <c r="AD359" i="4" s="1"/>
  <c r="AD360" i="4" s="1"/>
  <c r="AD361" i="4" s="1"/>
  <c r="AD362" i="4" s="1"/>
  <c r="AD363" i="4" s="1"/>
  <c r="AD364" i="4" s="1"/>
  <c r="AD365" i="4" s="1"/>
  <c r="AD366" i="4" s="1"/>
  <c r="AD367" i="4" s="1"/>
  <c r="AD368" i="4" s="1"/>
  <c r="AE9" i="4"/>
  <c r="AE10" i="4" s="1"/>
  <c r="AE11" i="4" s="1"/>
  <c r="AE12" i="4" s="1"/>
  <c r="AE13" i="4" s="1"/>
  <c r="AE14" i="4" s="1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E37" i="4" s="1"/>
  <c r="AE38" i="4" s="1"/>
  <c r="AE39" i="4" s="1"/>
  <c r="AE40" i="4" s="1"/>
  <c r="AE41" i="4" s="1"/>
  <c r="AE42" i="4" s="1"/>
  <c r="AE43" i="4" s="1"/>
  <c r="AE44" i="4" s="1"/>
  <c r="AE45" i="4" s="1"/>
  <c r="AE46" i="4" s="1"/>
  <c r="AE47" i="4" s="1"/>
  <c r="AE48" i="4" s="1"/>
  <c r="AE49" i="4" s="1"/>
  <c r="AE50" i="4" s="1"/>
  <c r="AE51" i="4" s="1"/>
  <c r="AE52" i="4" s="1"/>
  <c r="AE53" i="4" s="1"/>
  <c r="AE54" i="4" s="1"/>
  <c r="AE55" i="4" s="1"/>
  <c r="AE56" i="4" s="1"/>
  <c r="AE57" i="4" s="1"/>
  <c r="AE58" i="4" s="1"/>
  <c r="AE59" i="4" s="1"/>
  <c r="AE60" i="4" s="1"/>
  <c r="AE61" i="4" s="1"/>
  <c r="AE62" i="4" s="1"/>
  <c r="AE63" i="4" s="1"/>
  <c r="AE64" i="4" s="1"/>
  <c r="AE65" i="4" s="1"/>
  <c r="AE66" i="4" s="1"/>
  <c r="AE67" i="4" s="1"/>
  <c r="AE68" i="4" s="1"/>
  <c r="AE69" i="4" s="1"/>
  <c r="AE70" i="4" s="1"/>
  <c r="AE71" i="4" s="1"/>
  <c r="AE72" i="4" s="1"/>
  <c r="AE73" i="4" s="1"/>
  <c r="AE74" i="4" s="1"/>
  <c r="AE75" i="4" s="1"/>
  <c r="AE76" i="4" s="1"/>
  <c r="AE77" i="4" s="1"/>
  <c r="AE78" i="4" s="1"/>
  <c r="AE79" i="4" s="1"/>
  <c r="AE80" i="4" s="1"/>
  <c r="AE81" i="4" s="1"/>
  <c r="AE82" i="4" s="1"/>
  <c r="AE83" i="4" s="1"/>
  <c r="AE84" i="4" s="1"/>
  <c r="AE85" i="4" s="1"/>
  <c r="AE86" i="4" s="1"/>
  <c r="AE87" i="4" s="1"/>
  <c r="AE88" i="4" s="1"/>
  <c r="AE89" i="4" s="1"/>
  <c r="AE90" i="4" s="1"/>
  <c r="AE91" i="4" s="1"/>
  <c r="AE92" i="4" s="1"/>
  <c r="AE93" i="4" s="1"/>
  <c r="AE94" i="4" s="1"/>
  <c r="AE95" i="4" s="1"/>
  <c r="AE96" i="4" s="1"/>
  <c r="AE97" i="4" s="1"/>
  <c r="AE98" i="4" s="1"/>
  <c r="AE99" i="4" s="1"/>
  <c r="AE100" i="4" s="1"/>
  <c r="AE101" i="4" s="1"/>
  <c r="AE102" i="4" s="1"/>
  <c r="AE103" i="4" s="1"/>
  <c r="AE104" i="4" s="1"/>
  <c r="AE105" i="4" s="1"/>
  <c r="AE106" i="4" s="1"/>
  <c r="AE107" i="4" s="1"/>
  <c r="AE108" i="4" s="1"/>
  <c r="AE109" i="4" s="1"/>
  <c r="AE110" i="4" s="1"/>
  <c r="AE111" i="4" s="1"/>
  <c r="AE112" i="4" s="1"/>
  <c r="AE113" i="4" s="1"/>
  <c r="AE114" i="4" s="1"/>
  <c r="AE115" i="4" s="1"/>
  <c r="AE116" i="4" s="1"/>
  <c r="AE117" i="4" s="1"/>
  <c r="AE118" i="4" s="1"/>
  <c r="AE119" i="4" s="1"/>
  <c r="AE120" i="4" s="1"/>
  <c r="AE121" i="4" s="1"/>
  <c r="AE122" i="4" s="1"/>
  <c r="AE123" i="4" s="1"/>
  <c r="AE124" i="4" s="1"/>
  <c r="AE125" i="4" s="1"/>
  <c r="AE126" i="4" s="1"/>
  <c r="AE127" i="4" s="1"/>
  <c r="AE128" i="4" s="1"/>
  <c r="AE129" i="4" s="1"/>
  <c r="AE130" i="4" s="1"/>
  <c r="AE131" i="4" s="1"/>
  <c r="AE132" i="4" s="1"/>
  <c r="AE133" i="4" s="1"/>
  <c r="AE134" i="4" s="1"/>
  <c r="AE135" i="4" s="1"/>
  <c r="AE136" i="4" s="1"/>
  <c r="AE137" i="4" s="1"/>
  <c r="AE138" i="4" s="1"/>
  <c r="AE139" i="4" s="1"/>
  <c r="AE140" i="4" s="1"/>
  <c r="AE141" i="4" s="1"/>
  <c r="AE142" i="4" s="1"/>
  <c r="AE143" i="4" s="1"/>
  <c r="AE144" i="4" s="1"/>
  <c r="AE145" i="4" s="1"/>
  <c r="AE146" i="4" s="1"/>
  <c r="AE147" i="4" s="1"/>
  <c r="AE148" i="4" s="1"/>
  <c r="AE149" i="4" s="1"/>
  <c r="AE150" i="4" s="1"/>
  <c r="AE151" i="4" s="1"/>
  <c r="AE152" i="4" s="1"/>
  <c r="AE153" i="4" s="1"/>
  <c r="AE154" i="4" s="1"/>
  <c r="AE155" i="4" s="1"/>
  <c r="AE156" i="4" s="1"/>
  <c r="AE157" i="4" s="1"/>
  <c r="AE158" i="4" s="1"/>
  <c r="AE159" i="4" s="1"/>
  <c r="AE160" i="4" s="1"/>
  <c r="AE161" i="4" s="1"/>
  <c r="AE162" i="4" s="1"/>
  <c r="AE163" i="4" s="1"/>
  <c r="AE164" i="4" s="1"/>
  <c r="AE165" i="4" s="1"/>
  <c r="AE166" i="4" s="1"/>
  <c r="AE167" i="4" s="1"/>
  <c r="AE168" i="4" s="1"/>
  <c r="AE169" i="4" s="1"/>
  <c r="AE170" i="4" s="1"/>
  <c r="AE171" i="4" s="1"/>
  <c r="AE172" i="4" s="1"/>
  <c r="AE173" i="4" s="1"/>
  <c r="AE174" i="4" s="1"/>
  <c r="AE175" i="4" s="1"/>
  <c r="AE176" i="4" s="1"/>
  <c r="AE177" i="4" s="1"/>
  <c r="AE178" i="4" s="1"/>
  <c r="AE179" i="4" s="1"/>
  <c r="AE180" i="4" s="1"/>
  <c r="AE181" i="4" s="1"/>
  <c r="AE182" i="4" s="1"/>
  <c r="AE183" i="4" s="1"/>
  <c r="AE184" i="4" s="1"/>
  <c r="AE185" i="4" s="1"/>
  <c r="AE186" i="4" s="1"/>
  <c r="AE187" i="4" s="1"/>
  <c r="AE188" i="4" s="1"/>
  <c r="AE189" i="4" s="1"/>
  <c r="AE190" i="4" s="1"/>
  <c r="AE191" i="4" s="1"/>
  <c r="AE192" i="4" s="1"/>
  <c r="AE193" i="4" s="1"/>
  <c r="AE194" i="4" s="1"/>
  <c r="AE195" i="4" s="1"/>
  <c r="AE196" i="4" s="1"/>
  <c r="AE197" i="4" s="1"/>
  <c r="AE198" i="4" s="1"/>
  <c r="AE199" i="4" s="1"/>
  <c r="AE200" i="4" s="1"/>
  <c r="AE201" i="4" s="1"/>
  <c r="AE202" i="4" s="1"/>
  <c r="AE203" i="4" s="1"/>
  <c r="AE204" i="4" s="1"/>
  <c r="AE205" i="4" s="1"/>
  <c r="AE206" i="4" s="1"/>
  <c r="AE207" i="4" s="1"/>
  <c r="AE208" i="4" s="1"/>
  <c r="AE209" i="4" s="1"/>
  <c r="AE210" i="4" s="1"/>
  <c r="AE211" i="4" s="1"/>
  <c r="AE212" i="4" s="1"/>
  <c r="AE213" i="4" s="1"/>
  <c r="AE214" i="4" s="1"/>
  <c r="AE215" i="4" s="1"/>
  <c r="AE216" i="4" s="1"/>
  <c r="AE217" i="4" s="1"/>
  <c r="AE218" i="4" s="1"/>
  <c r="AE219" i="4" s="1"/>
  <c r="AE220" i="4" s="1"/>
  <c r="AE221" i="4" s="1"/>
  <c r="AE222" i="4" s="1"/>
  <c r="AE223" i="4" s="1"/>
  <c r="AE224" i="4" s="1"/>
  <c r="AE225" i="4" s="1"/>
  <c r="AE226" i="4" s="1"/>
  <c r="AE227" i="4" s="1"/>
  <c r="AE228" i="4" s="1"/>
  <c r="AE229" i="4" s="1"/>
  <c r="AE230" i="4" s="1"/>
  <c r="AE231" i="4" s="1"/>
  <c r="AE232" i="4" s="1"/>
  <c r="AE233" i="4" s="1"/>
  <c r="AE234" i="4" s="1"/>
  <c r="AE235" i="4" s="1"/>
  <c r="AE236" i="4" s="1"/>
  <c r="AE237" i="4" s="1"/>
  <c r="AE238" i="4" s="1"/>
  <c r="AE239" i="4" s="1"/>
  <c r="AE240" i="4" s="1"/>
  <c r="AE241" i="4" s="1"/>
  <c r="AE242" i="4" s="1"/>
  <c r="AE243" i="4" s="1"/>
  <c r="AE244" i="4" s="1"/>
  <c r="AE245" i="4" s="1"/>
  <c r="AE246" i="4" s="1"/>
  <c r="AE247" i="4" s="1"/>
  <c r="AE248" i="4" s="1"/>
  <c r="AE249" i="4" s="1"/>
  <c r="AE250" i="4" s="1"/>
  <c r="AE251" i="4" s="1"/>
  <c r="AE252" i="4" s="1"/>
  <c r="AE253" i="4" s="1"/>
  <c r="AE254" i="4" s="1"/>
  <c r="AE255" i="4" s="1"/>
  <c r="AE256" i="4" s="1"/>
  <c r="AE257" i="4" s="1"/>
  <c r="AE258" i="4" s="1"/>
  <c r="AE259" i="4" s="1"/>
  <c r="AE260" i="4" s="1"/>
  <c r="AE261" i="4" s="1"/>
  <c r="AE262" i="4" s="1"/>
  <c r="AE263" i="4" s="1"/>
  <c r="AE264" i="4" s="1"/>
  <c r="AE265" i="4" s="1"/>
  <c r="AE266" i="4" s="1"/>
  <c r="AE267" i="4" s="1"/>
  <c r="AE268" i="4" s="1"/>
  <c r="AE269" i="4" s="1"/>
  <c r="AE270" i="4" s="1"/>
  <c r="AE271" i="4" s="1"/>
  <c r="AE272" i="4" s="1"/>
  <c r="AE273" i="4" s="1"/>
  <c r="AE274" i="4" s="1"/>
  <c r="AE275" i="4" s="1"/>
  <c r="AE276" i="4" s="1"/>
  <c r="AE277" i="4" s="1"/>
  <c r="AE278" i="4" s="1"/>
  <c r="AE279" i="4" s="1"/>
  <c r="AE280" i="4" s="1"/>
  <c r="AE281" i="4" s="1"/>
  <c r="AE282" i="4" s="1"/>
  <c r="AE283" i="4" s="1"/>
  <c r="AE284" i="4" s="1"/>
  <c r="AE285" i="4" s="1"/>
  <c r="AE286" i="4" s="1"/>
  <c r="AE287" i="4" s="1"/>
  <c r="AE288" i="4" s="1"/>
  <c r="AE289" i="4" s="1"/>
  <c r="AE290" i="4" s="1"/>
  <c r="AE291" i="4" s="1"/>
  <c r="AE292" i="4" s="1"/>
  <c r="AE293" i="4" s="1"/>
  <c r="AE294" i="4" s="1"/>
  <c r="AE295" i="4" s="1"/>
  <c r="AE296" i="4" s="1"/>
  <c r="AE297" i="4" s="1"/>
  <c r="AE298" i="4" s="1"/>
  <c r="AE299" i="4" s="1"/>
  <c r="AE300" i="4" s="1"/>
  <c r="AE301" i="4" s="1"/>
  <c r="AE302" i="4" s="1"/>
  <c r="AE303" i="4" s="1"/>
  <c r="AE304" i="4" s="1"/>
  <c r="AE305" i="4" s="1"/>
  <c r="AE306" i="4" s="1"/>
  <c r="AE307" i="4" s="1"/>
  <c r="AE308" i="4" s="1"/>
  <c r="AE309" i="4" s="1"/>
  <c r="AE310" i="4" s="1"/>
  <c r="AE311" i="4" s="1"/>
  <c r="AE312" i="4" s="1"/>
  <c r="AE313" i="4" s="1"/>
  <c r="AE314" i="4" s="1"/>
  <c r="AE315" i="4" s="1"/>
  <c r="AE316" i="4" s="1"/>
  <c r="AE317" i="4" s="1"/>
  <c r="AE318" i="4" s="1"/>
  <c r="AE319" i="4" s="1"/>
  <c r="AE320" i="4" s="1"/>
  <c r="AE321" i="4" s="1"/>
  <c r="AE322" i="4" s="1"/>
  <c r="AE323" i="4" s="1"/>
  <c r="AE324" i="4" s="1"/>
  <c r="AE325" i="4" s="1"/>
  <c r="AE326" i="4" s="1"/>
  <c r="AE327" i="4" s="1"/>
  <c r="AE328" i="4" s="1"/>
  <c r="AE329" i="4" s="1"/>
  <c r="AE330" i="4" s="1"/>
  <c r="AE331" i="4" s="1"/>
  <c r="AE332" i="4" s="1"/>
  <c r="AE333" i="4" s="1"/>
  <c r="AE334" i="4" s="1"/>
  <c r="AE335" i="4" s="1"/>
  <c r="AE336" i="4" s="1"/>
  <c r="AE337" i="4" s="1"/>
  <c r="AE338" i="4" s="1"/>
  <c r="AE339" i="4" s="1"/>
  <c r="AE340" i="4" s="1"/>
  <c r="AE341" i="4" s="1"/>
  <c r="AE342" i="4" s="1"/>
  <c r="AE343" i="4" s="1"/>
  <c r="AE344" i="4" s="1"/>
  <c r="AE345" i="4" s="1"/>
  <c r="AE346" i="4" s="1"/>
  <c r="AE347" i="4" s="1"/>
  <c r="AE348" i="4" s="1"/>
  <c r="AE349" i="4" s="1"/>
  <c r="AE350" i="4" s="1"/>
  <c r="AE351" i="4" s="1"/>
  <c r="AE352" i="4" s="1"/>
  <c r="AE353" i="4" s="1"/>
  <c r="AE354" i="4" s="1"/>
  <c r="AE355" i="4" s="1"/>
  <c r="AE356" i="4" s="1"/>
  <c r="AE357" i="4" s="1"/>
  <c r="AE358" i="4" s="1"/>
  <c r="AE359" i="4" s="1"/>
  <c r="AE360" i="4" s="1"/>
  <c r="AE361" i="4" s="1"/>
  <c r="AE362" i="4" s="1"/>
  <c r="AE363" i="4" s="1"/>
  <c r="AE364" i="4" s="1"/>
  <c r="AE365" i="4" s="1"/>
  <c r="AE366" i="4" s="1"/>
  <c r="AE367" i="4" s="1"/>
  <c r="AE368" i="4" s="1"/>
  <c r="L13" i="1" l="1"/>
  <c r="F13" i="2"/>
  <c r="F15" i="2" s="1"/>
  <c r="L12" i="1"/>
  <c r="F9" i="4"/>
  <c r="L14" i="1" s="1"/>
  <c r="F15" i="3"/>
  <c r="K13" i="1"/>
  <c r="K12" i="1" l="1"/>
  <c r="N12" i="1" s="1"/>
  <c r="J13" i="1"/>
  <c r="N13" i="1"/>
  <c r="F13" i="4"/>
  <c r="F15" i="4" s="1"/>
  <c r="J12" i="1" l="1"/>
  <c r="K14" i="1"/>
  <c r="N14" i="1" l="1"/>
  <c r="J14" i="1"/>
  <c r="D6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<sst xmlns="http://schemas.openxmlformats.org/spreadsheetml/2006/main" count="126" uniqueCount="45">
  <si>
    <t>Ativo</t>
  </si>
  <si>
    <t>Indexador</t>
  </si>
  <si>
    <t>Taxa a.a</t>
  </si>
  <si>
    <t>Taxa a.m</t>
  </si>
  <si>
    <t>Rendimento no Período (%)</t>
  </si>
  <si>
    <t>Rendimento no Período (R$)</t>
  </si>
  <si>
    <t>Alíquota de Imposto</t>
  </si>
  <si>
    <t>Rendimento Líquido de Imposto</t>
  </si>
  <si>
    <t>Aporte Inicial</t>
  </si>
  <si>
    <t>Aporte mensal</t>
  </si>
  <si>
    <t>Período (meses)</t>
  </si>
  <si>
    <t>CDI (ano)</t>
  </si>
  <si>
    <t>Inflação (ano)</t>
  </si>
  <si>
    <t>Pós Fixado</t>
  </si>
  <si>
    <t>Pré Fixado</t>
  </si>
  <si>
    <t>do CDI</t>
  </si>
  <si>
    <t>a.a</t>
  </si>
  <si>
    <t>+ IPCA</t>
  </si>
  <si>
    <t>Classe</t>
  </si>
  <si>
    <t>Inflação</t>
  </si>
  <si>
    <t>Preencher</t>
  </si>
  <si>
    <t>Ano 5</t>
  </si>
  <si>
    <t>Ano 10</t>
  </si>
  <si>
    <t>Ano 15</t>
  </si>
  <si>
    <t>Ano 20</t>
  </si>
  <si>
    <t>Ano 25</t>
  </si>
  <si>
    <t>Ano 30</t>
  </si>
  <si>
    <t xml:space="preserve"> Ano 35</t>
  </si>
  <si>
    <t>Ano 40</t>
  </si>
  <si>
    <t>Ano 45</t>
  </si>
  <si>
    <t>Patrimônio final</t>
  </si>
  <si>
    <t>Aportes Mensais</t>
  </si>
  <si>
    <t>Expectativa de Rentabilidade (a.a.)</t>
  </si>
  <si>
    <t>Expectativa de Rentabilidade (a.m.)</t>
  </si>
  <si>
    <t>Data</t>
  </si>
  <si>
    <t>Evolução Patrimônio</t>
  </si>
  <si>
    <t>Evolução aporte</t>
  </si>
  <si>
    <t>Evolução com consumo de PL</t>
  </si>
  <si>
    <t>Sem consumo do PL</t>
  </si>
  <si>
    <t>Meses</t>
  </si>
  <si>
    <t>Retorno Total (R$)</t>
  </si>
  <si>
    <t>Patrimônio acumulado</t>
  </si>
  <si>
    <t>Rendimento no período</t>
  </si>
  <si>
    <t>Tesouro</t>
  </si>
  <si>
    <t>CDB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</si>
</sst>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0.0%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Roboto"/>
    </font>
    <font>
      <b/>
      <sz val="12"/>
      <color theme="0"/>
      <name val="Roboto"/>
    </font>
    <font>
      <sz val="10"/>
      <color theme="1"/>
      <name val="Roboto"/>
    </font>
    <font>
      <sz val="10"/>
      <color theme="0"/>
      <name val="Roboto"/>
    </font>
    <font>
      <u/>
      <sz val="11"/>
      <color theme="10"/>
      <name val="Calibri"/>
      <family val="2"/>
      <scheme val="minor"/>
    </font>
    <font>
      <b/>
      <sz val="10"/>
      <color rgb="FF011F18"/>
      <name val="Arial"/>
      <family val="2"/>
    </font>
    <font>
      <sz val="10"/>
      <color rgb="FF011F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82828"/>
        <bgColor indexed="64"/>
      </patternFill>
    </fill>
    <fill>
      <patternFill patternType="solid">
        <fgColor rgb="FFC8E05B"/>
        <bgColor indexed="64"/>
      </patternFill>
    </fill>
    <fill>
      <patternFill patternType="solid">
        <fgColor rgb="FFA6A797"/>
        <bgColor indexed="64"/>
      </patternFill>
    </fill>
    <fill>
      <patternFill patternType="solid">
        <fgColor rgb="FF011F18"/>
        <bgColor indexed="64"/>
      </patternFill>
    </fill>
    <fill>
      <patternFill patternType="solid">
        <fgColor rgb="FFF4EC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0" fillId="3" borderId="2" xfId="1" applyFont="1" applyFill="1" applyBorder="1" applyAlignment="1" applyProtection="1">
      <alignment horizontal="center" vertical="center"/>
      <protection locked="0"/>
    </xf>
    <xf numFmtId="44" fontId="0" fillId="0" borderId="0" xfId="2" applyFont="1" applyAlignment="1">
      <alignment horizontal="center" vertical="center"/>
    </xf>
    <xf numFmtId="10" fontId="0" fillId="3" borderId="2" xfId="3" applyNumberFormat="1" applyFont="1" applyFill="1" applyBorder="1" applyAlignment="1" applyProtection="1">
      <alignment horizontal="center" vertical="center"/>
      <protection locked="0"/>
    </xf>
    <xf numFmtId="10" fontId="0" fillId="0" borderId="0" xfId="3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2" fillId="4" borderId="0" xfId="0" quotePrefix="1" applyFont="1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43" fontId="0" fillId="4" borderId="2" xfId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10" fontId="0" fillId="4" borderId="2" xfId="3" applyNumberFormat="1" applyFont="1" applyFill="1" applyBorder="1" applyAlignment="1" applyProtection="1">
      <alignment horizontal="center" vertical="center"/>
      <protection locked="0"/>
    </xf>
    <xf numFmtId="10" fontId="0" fillId="4" borderId="0" xfId="3" applyNumberFormat="1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44" fontId="0" fillId="4" borderId="0" xfId="2" applyFont="1" applyFill="1" applyAlignment="1">
      <alignment horizontal="center" vertical="center"/>
    </xf>
    <xf numFmtId="44" fontId="0" fillId="4" borderId="0" xfId="0" applyNumberFormat="1" applyFill="1" applyAlignment="1">
      <alignment horizontal="center" vertical="center"/>
    </xf>
    <xf numFmtId="43" fontId="0" fillId="4" borderId="0" xfId="0" applyNumberFormat="1" applyFill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6" fontId="11" fillId="7" borderId="1" xfId="2" applyNumberFormat="1" applyFont="1" applyFill="1" applyBorder="1" applyAlignment="1" applyProtection="1">
      <alignment horizontal="center" vertical="center"/>
      <protection locked="0"/>
    </xf>
    <xf numFmtId="1" fontId="11" fillId="7" borderId="1" xfId="0" applyNumberFormat="1" applyFont="1" applyFill="1" applyBorder="1" applyAlignment="1" applyProtection="1">
      <alignment horizontal="center" vertical="center"/>
      <protection locked="0"/>
    </xf>
    <xf numFmtId="10" fontId="11" fillId="7" borderId="1" xfId="3" applyNumberFormat="1" applyFont="1" applyFill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1" fillId="7" borderId="5" xfId="0" applyFont="1" applyFill="1" applyBorder="1" applyAlignment="1" applyProtection="1">
      <alignment horizontal="center" vertical="center"/>
      <protection locked="0"/>
    </xf>
    <xf numFmtId="10" fontId="11" fillId="7" borderId="13" xfId="3" applyNumberFormat="1" applyFont="1" applyFill="1" applyBorder="1" applyAlignment="1" applyProtection="1">
      <alignment horizontal="center" vertical="center"/>
      <protection locked="0"/>
    </xf>
    <xf numFmtId="10" fontId="11" fillId="7" borderId="14" xfId="3" applyNumberFormat="1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1" fillId="10" borderId="4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10" fontId="11" fillId="10" borderId="5" xfId="3" applyNumberFormat="1" applyFont="1" applyFill="1" applyBorder="1" applyAlignment="1" applyProtection="1">
      <alignment horizontal="center" vertical="center"/>
    </xf>
    <xf numFmtId="10" fontId="11" fillId="10" borderId="4" xfId="3" applyNumberFormat="1" applyFont="1" applyFill="1" applyBorder="1" applyAlignment="1" applyProtection="1">
      <alignment horizontal="center" vertical="center"/>
    </xf>
    <xf numFmtId="44" fontId="11" fillId="10" borderId="5" xfId="0" applyNumberFormat="1" applyFont="1" applyFill="1" applyBorder="1" applyAlignment="1">
      <alignment horizontal="center" vertical="center"/>
    </xf>
    <xf numFmtId="165" fontId="11" fillId="10" borderId="5" xfId="3" applyNumberFormat="1" applyFont="1" applyFill="1" applyBorder="1" applyAlignment="1" applyProtection="1">
      <alignment horizontal="center" vertical="center"/>
    </xf>
    <xf numFmtId="0" fontId="11" fillId="10" borderId="9" xfId="0" quotePrefix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44" fontId="3" fillId="9" borderId="0" xfId="0" applyNumberFormat="1" applyFont="1" applyFill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9" fillId="9" borderId="0" xfId="4" applyFill="1" applyAlignment="1" applyProtection="1">
      <alignment horizontal="left" vertical="center"/>
    </xf>
    <xf numFmtId="0" fontId="4" fillId="9" borderId="7" xfId="0" applyFont="1" applyFill="1" applyBorder="1" applyAlignment="1">
      <alignment horizontal="left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F4ECE6"/>
      <color rgb="FF011F18"/>
      <color rgb="FFC8E05B"/>
      <color rgb="FFA6A797"/>
      <color rgb="FF29C4F8"/>
      <color rgb="FFE8D24E"/>
      <color rgb="FF1F93BA"/>
      <color rgb="FF7FDCFB"/>
      <color rgb="FF222222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spc="0" baseline="0">
                <a:solidFill>
                  <a:srgbClr val="011F18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r>
              <a:rPr lang="en-US" sz="1800" b="1" cap="all" spc="160" baseline="0">
                <a:solidFill>
                  <a:srgbClr val="011F18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Retorno Total por Investimento</a:t>
            </a:r>
          </a:p>
        </c:rich>
      </c:tx>
      <c:layout>
        <c:manualLayout>
          <c:xMode val="edge"/>
          <c:yMode val="edge"/>
          <c:x val="7.294623200890675E-2"/>
          <c:y val="5.442176870748299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6350"/>
        </a:sp3d>
      </c:spPr>
    </c:backWall>
    <c:plotArea>
      <c:layout>
        <c:manualLayout>
          <c:layoutTarget val="inner"/>
          <c:xMode val="edge"/>
          <c:yMode val="edge"/>
          <c:x val="1.4075495841330775E-2"/>
          <c:y val="0.22073873418883869"/>
          <c:w val="0.96928982725527835"/>
          <c:h val="0.6890833543766212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'Simulador de Renda Fixa'!$L$11</c:f>
              <c:strCache>
                <c:ptCount val="1"/>
                <c:pt idx="0">
                  <c:v>Retorno Total (R$)</c:v>
                </c:pt>
              </c:strCache>
            </c:strRef>
          </c:tx>
          <c:spPr>
            <a:solidFill>
              <a:srgbClr val="C8E05B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rgbClr val="C8E05B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B552-4CD2-BBFE-B780F6087BEC}"/>
              </c:ext>
            </c:extLst>
          </c:dPt>
          <c:dPt>
            <c:idx val="1"/>
            <c:invertIfNegative val="0"/>
            <c:bubble3D val="0"/>
            <c:spPr>
              <a:solidFill>
                <a:srgbClr val="C8E05B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B552-4CD2-BBFE-B780F6087BEC}"/>
              </c:ext>
            </c:extLst>
          </c:dPt>
          <c:dPt>
            <c:idx val="2"/>
            <c:invertIfNegative val="0"/>
            <c:bubble3D val="0"/>
            <c:spPr>
              <a:solidFill>
                <a:srgbClr val="C8E05B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0-B552-4CD2-BBFE-B780F6087BEC}"/>
              </c:ext>
            </c:extLst>
          </c:dPt>
          <c:dPt>
            <c:idx val="3"/>
            <c:invertIfNegative val="0"/>
            <c:bubble3D val="0"/>
            <c:spPr>
              <a:solidFill>
                <a:srgbClr val="C8E05B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B552-4CD2-BBFE-B780F6087BEC}"/>
              </c:ext>
            </c:extLst>
          </c:dPt>
          <c:dLbls>
            <c:spPr>
              <a:solidFill>
                <a:sysClr val="window" lastClr="FFFFFF">
                  <a:alpha val="34000"/>
                </a:sys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980000" anchor="t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11F18"/>
                    </a:solidFill>
                    <a:latin typeface="Arial" panose="020B0604020202020204" pitchFamily="34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'Simulador de Renda Fixa'!$D$12:$D$15</c:f>
              <c:strCache>
                <c:ptCount val="4"/>
                <c:pt idx="0">
                  <c:v>Pós Fixado</c:v>
                </c:pt>
                <c:pt idx="1">
                  <c:v>Pré Fixado</c:v>
                </c:pt>
                <c:pt idx="2">
                  <c:v>Inflação</c:v>
                </c:pt>
                <c:pt idx="3">
                  <c:v>Inflação</c:v>
                </c:pt>
              </c:strCache>
            </c:strRef>
          </c:cat>
          <c:val>
            <c:numRef>
              <c:f>'Simulador de Renda Fixa'!$L$12:$L$15</c:f>
              <c:numCache>
                <c:formatCode>_("R$"* #,##0.00_);_("R$"* \(#,##0.00\);_("R$"* "-"??_);_(@_)</c:formatCode>
                <c:ptCount val="4"/>
                <c:pt idx="0">
                  <c:v>429367.74658270791</c:v>
                </c:pt>
                <c:pt idx="1">
                  <c:v>429202.03224959923</c:v>
                </c:pt>
                <c:pt idx="2">
                  <c:v>436325.89109999937</c:v>
                </c:pt>
                <c:pt idx="3">
                  <c:v>402575.91810000152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591-8940-20C11E90C2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25175552"/>
        <c:axId val="625173888"/>
        <c:axId val="0"/>
      </c:bar3DChart>
      <c:catAx>
        <c:axId val="6251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rgbClr val="011F18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pt-BR"/>
          </a:p>
        </c:txPr>
        <c:crossAx val="625173888"/>
        <c:crosses val="autoZero"/>
        <c:auto val="1"/>
        <c:lblAlgn val="ctr"/>
        <c:lblOffset val="100"/>
        <c:noMultiLvlLbl val="0"/>
      </c:catAx>
      <c:valAx>
        <c:axId val="62517388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R$&quot;\ #,##0.0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11F18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pt-BR"/>
          </a:p>
        </c:txPr>
        <c:crossAx val="62517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A6A797"/>
    </a:solidFill>
    <a:ln w="25400" cap="sq" cmpd="sng" algn="ctr">
      <a:noFill/>
      <a:bevel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Planilha_Renda_Fixa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https://www.bcb.gov.br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16</xdr:row>
      <xdr:rowOff>47624</xdr:rowOff>
    </xdr:from>
    <xdr:to>
      <xdr:col>13</xdr:col>
      <xdr:colOff>447675</xdr:colOff>
      <xdr:row>33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5B598F-A586-0CB7-E2C0-111E0AB74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1714501</xdr:colOff>
      <xdr:row>3</xdr:row>
      <xdr:rowOff>0</xdr:rowOff>
    </xdr:from>
    <xdr:ext cx="3733800" cy="93871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1F5A722-1305-F36B-87A1-96EF22355B27}"/>
            </a:ext>
          </a:extLst>
        </xdr:cNvPr>
        <xdr:cNvSpPr txBox="1"/>
      </xdr:nvSpPr>
      <xdr:spPr>
        <a:xfrm>
          <a:off x="9366251" y="1291167"/>
          <a:ext cx="3733800" cy="938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171450" indent="-171450">
            <a:buFontTx/>
            <a:buBlip>
              <a:blip xmlns:r="http://schemas.openxmlformats.org/officeDocument/2006/relationships" r:embed="rId2"/>
            </a:buBlip>
          </a:pPr>
          <a:r>
            <a:rPr lang="pt-BR" sz="1100">
              <a:solidFill>
                <a:srgbClr val="F4ECE6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Os campos em </a:t>
          </a:r>
          <a:r>
            <a:rPr lang="pt-BR" sz="1100" b="1">
              <a:solidFill>
                <a:srgbClr val="C8E05B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lima</a:t>
          </a:r>
          <a:r>
            <a:rPr lang="pt-BR" sz="1100">
              <a:solidFill>
                <a:srgbClr val="F4ECE6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, podem ser editados</a:t>
          </a:r>
        </a:p>
        <a:p>
          <a:pPr marL="171450" indent="-171450">
            <a:buFontTx/>
            <a:buBlip>
              <a:blip xmlns:r="http://schemas.openxmlformats.org/officeDocument/2006/relationships" r:embed="rId2"/>
            </a:buBlip>
          </a:pPr>
          <a:endParaRPr lang="pt-BR" sz="1100">
            <a:solidFill>
              <a:srgbClr val="F4ECE6"/>
            </a:solidFill>
            <a:latin typeface="Arial" panose="020B0604020202020204" pitchFamily="34" charset="0"/>
            <a:ea typeface="Roboto" panose="02000000000000000000" pitchFamily="2" charset="0"/>
            <a:cs typeface="Arial" panose="020B0604020202020204" pitchFamily="34" charset="0"/>
          </a:endParaRPr>
        </a:p>
        <a:p>
          <a:pPr marL="171450" indent="-171450">
            <a:buFontTx/>
            <a:buBlip>
              <a:blip xmlns:r="http://schemas.openxmlformats.org/officeDocument/2006/relationships" r:embed="rId2"/>
            </a:buBlip>
          </a:pPr>
          <a:r>
            <a:rPr lang="pt-BR" sz="1100">
              <a:solidFill>
                <a:srgbClr val="F4ECE6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Os resultados são baseados no preenchimento dos campos disponíveis e não configuram investimentos reais</a:t>
          </a:r>
        </a:p>
      </xdr:txBody>
    </xdr:sp>
    <xdr:clientData/>
  </xdr:oneCellAnchor>
  <xdr:twoCellAnchor>
    <xdr:from>
      <xdr:col>12</xdr:col>
      <xdr:colOff>914400</xdr:colOff>
      <xdr:row>3</xdr:row>
      <xdr:rowOff>63600</xdr:rowOff>
    </xdr:from>
    <xdr:to>
      <xdr:col>13</xdr:col>
      <xdr:colOff>1990725</xdr:colOff>
      <xdr:row>5</xdr:row>
      <xdr:rowOff>195892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DE7417EB-834E-26D0-40C0-84EA83AEB178}"/>
            </a:ext>
          </a:extLst>
        </xdr:cNvPr>
        <xdr:cNvGrpSpPr/>
      </xdr:nvGrpSpPr>
      <xdr:grpSpPr>
        <a:xfrm>
          <a:off x="13953067" y="1354767"/>
          <a:ext cx="2356908" cy="534458"/>
          <a:chOff x="12132733" y="1481667"/>
          <a:chExt cx="2356909" cy="534458"/>
        </a:xfrm>
        <a:effectLst/>
      </xdr:grpSpPr>
      <xdr:sp macro="" textlink="">
        <xdr:nvSpPr>
          <xdr:cNvPr id="5" name="Retângulo: Cantos Arredondados 4">
            <a:extLst>
              <a:ext uri="{FF2B5EF4-FFF2-40B4-BE49-F238E27FC236}">
                <a16:creationId xmlns:a16="http://schemas.microsoft.com/office/drawing/2014/main" id="{4523EA28-9A7D-10B9-685D-E4AFFDB12400}"/>
              </a:ext>
            </a:extLst>
          </xdr:cNvPr>
          <xdr:cNvSpPr/>
        </xdr:nvSpPr>
        <xdr:spPr>
          <a:xfrm>
            <a:off x="12132733" y="1481667"/>
            <a:ext cx="2356909" cy="534458"/>
          </a:xfrm>
          <a:prstGeom prst="roundRect">
            <a:avLst>
              <a:gd name="adj" fmla="val 50000"/>
            </a:avLst>
          </a:prstGeom>
          <a:solidFill>
            <a:srgbClr val="F4ECE6"/>
          </a:solidFill>
          <a:ln w="25400">
            <a:solidFill>
              <a:srgbClr val="C8E05B"/>
            </a:solidFill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effectLst>
                <a:outerShdw dist="25400" dir="5400000" algn="tl" rotWithShape="0">
                  <a:srgbClr val="C8E05B"/>
                </a:outerShdw>
              </a:effectLst>
            </a:endParaRPr>
          </a:p>
        </xdr:txBody>
      </xdr:sp>
      <xdr:sp macro="" textlink="">
        <xdr:nvSpPr>
          <xdr:cNvPr id="4" name="CaixaDeTexto 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4332E02-8ED5-47F1-805E-158A280F81CF}"/>
              </a:ext>
            </a:extLst>
          </xdr:cNvPr>
          <xdr:cNvSpPr txBox="1"/>
        </xdr:nvSpPr>
        <xdr:spPr>
          <a:xfrm>
            <a:off x="12272962" y="1549814"/>
            <a:ext cx="2076450" cy="4167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ctr">
              <a:buFontTx/>
              <a:buNone/>
            </a:pPr>
            <a:r>
              <a:rPr lang="pt-BR" sz="1100" b="1">
                <a:solidFill>
                  <a:srgbClr val="011F18"/>
                </a:solidFill>
                <a:effectLst>
                  <a:outerShdw dist="25400" dir="5400000" algn="tl" rotWithShape="0">
                    <a:srgbClr val="C8E05B"/>
                  </a:outerShdw>
                </a:effectLst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rPr>
              <a:t>Se tiver dúvidas, chame um especialista clicando aqui</a:t>
            </a:r>
          </a:p>
        </xdr:txBody>
      </xdr:sp>
    </xdr:grpSp>
    <xdr:clientData/>
  </xdr:twoCellAnchor>
  <xdr:twoCellAnchor editAs="oneCell">
    <xdr:from>
      <xdr:col>2</xdr:col>
      <xdr:colOff>31749</xdr:colOff>
      <xdr:row>0</xdr:row>
      <xdr:rowOff>17338</xdr:rowOff>
    </xdr:from>
    <xdr:to>
      <xdr:col>14</xdr:col>
      <xdr:colOff>973667</xdr:colOff>
      <xdr:row>1</xdr:row>
      <xdr:rowOff>163438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2163678-7D47-97FE-60AA-E646A730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8916" y="17338"/>
          <a:ext cx="16224251" cy="1056267"/>
        </a:xfrm>
        <a:prstGeom prst="rect">
          <a:avLst/>
        </a:prstGeom>
      </xdr:spPr>
    </xdr:pic>
    <xdr:clientData/>
  </xdr:twoCellAnchor>
  <xdr:oneCellAnchor>
    <xdr:from>
      <xdr:col>5</xdr:col>
      <xdr:colOff>10582</xdr:colOff>
      <xdr:row>2</xdr:row>
      <xdr:rowOff>179916</xdr:rowOff>
    </xdr:from>
    <xdr:ext cx="3744383" cy="1227580"/>
    <xdr:sp macro="" textlink="">
      <xdr:nvSpPr>
        <xdr:cNvPr id="6" name="CaixaDeText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F1BFF3-C75C-41CA-AAD2-35ADD2B77C31}"/>
            </a:ext>
          </a:extLst>
        </xdr:cNvPr>
        <xdr:cNvSpPr txBox="1"/>
      </xdr:nvSpPr>
      <xdr:spPr>
        <a:xfrm>
          <a:off x="5005915" y="1280583"/>
          <a:ext cx="3744383" cy="1227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171450" indent="-171450">
            <a:buFontTx/>
            <a:buBlip>
              <a:blip xmlns:r="http://schemas.openxmlformats.org/officeDocument/2006/relationships" r:embed="rId2"/>
            </a:buBlip>
          </a:pPr>
          <a:r>
            <a:rPr lang="pt-BR" sz="1100">
              <a:solidFill>
                <a:srgbClr val="F4ECE6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As taxas Selic* e Inflação para 12 meses podem ser encontradas no site do Banco Central no link abaixo!</a:t>
          </a:r>
        </a:p>
        <a:p>
          <a:pPr marL="171450" indent="-171450">
            <a:buFontTx/>
            <a:buBlip>
              <a:blip xmlns:r="http://schemas.openxmlformats.org/officeDocument/2006/relationships" r:embed="rId2"/>
            </a:buBlip>
          </a:pPr>
          <a:endParaRPr lang="pt-BR" sz="1100">
            <a:solidFill>
              <a:srgbClr val="F4ECE6"/>
            </a:solidFill>
            <a:latin typeface="Arial" panose="020B0604020202020204" pitchFamily="34" charset="0"/>
            <a:ea typeface="Roboto" panose="02000000000000000000" pitchFamily="2" charset="0"/>
            <a:cs typeface="Arial" panose="020B0604020202020204" pitchFamily="34" charset="0"/>
          </a:endParaRPr>
        </a:p>
        <a:p>
          <a:pPr marL="171450" indent="-171450">
            <a:buFontTx/>
            <a:buBlip>
              <a:blip xmlns:r="http://schemas.openxmlformats.org/officeDocument/2006/relationships" r:embed="rId2"/>
            </a:buBlip>
          </a:pPr>
          <a:r>
            <a:rPr lang="pt-BR" sz="1050">
              <a:solidFill>
                <a:srgbClr val="F4ECE6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*CDI</a:t>
          </a:r>
          <a:r>
            <a:rPr lang="pt-BR" sz="1050" baseline="0">
              <a:solidFill>
                <a:srgbClr val="F4ECE6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 costuma ser 0,10% inferior à Selic.</a:t>
          </a:r>
          <a:br>
            <a:rPr lang="pt-BR" sz="1100">
              <a:solidFill>
                <a:srgbClr val="F4ECE6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</a:br>
          <a:br>
            <a:rPr lang="pt-BR" sz="1100">
              <a:solidFill>
                <a:schemeClr val="bg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</a:br>
          <a:r>
            <a:rPr lang="pt-BR" sz="1100" b="0" i="0" u="sng">
              <a:solidFill>
                <a:srgbClr val="C8E05B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https://www.bcb.gov.br/</a:t>
          </a:r>
        </a:p>
        <a:p>
          <a:pPr marL="171450" indent="-171450">
            <a:buFontTx/>
            <a:buBlip>
              <a:blip xmlns:r="http://schemas.openxmlformats.org/officeDocument/2006/relationships" r:embed="rId6"/>
            </a:buBlip>
          </a:pPr>
          <a:endParaRPr lang="pt-BR" sz="1100">
            <a:solidFill>
              <a:schemeClr val="bg1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0.05512</cdr:x>
      <cdr:y>0.02851</cdr:y>
    </cdr:from>
    <cdr:to>
      <cdr:x>0.54881</cdr:x>
      <cdr:y>0.16227</cdr:y>
    </cdr:to>
    <cdr:sp macro="" textlink="">
      <cdr:nvSpPr>
        <cdr:cNvPr id="2" name="Retângulo: Cantos Arredondados 1">
          <a:extLst xmlns:a="http://schemas.openxmlformats.org/drawingml/2006/main">
            <a:ext uri="{FF2B5EF4-FFF2-40B4-BE49-F238E27FC236}">
              <a16:creationId xmlns:a16="http://schemas.microsoft.com/office/drawing/2014/main" id="{13986C59-1D51-4814-AB79-1774CFBC4A10}"/>
            </a:ext>
          </a:extLst>
        </cdr:cNvPr>
        <cdr:cNvSpPr/>
      </cdr:nvSpPr>
      <cdr:spPr>
        <a:xfrm xmlns:a="http://schemas.openxmlformats.org/drawingml/2006/main">
          <a:off x="590548" y="93134"/>
          <a:ext cx="5289176" cy="437029"/>
        </a:xfrm>
        <a:prstGeom xmlns:a="http://schemas.openxmlformats.org/drawingml/2006/main" prst="roundRect">
          <a:avLst>
            <a:gd name="adj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F4ECE6"/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pt-B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go.motta/Downloads/Simulador.T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"/>
      <sheetName val="Renda"/>
      <sheetName val="Acompanhamento"/>
    </sheetNames>
    <sheetDataSet>
      <sheetData sheetId="0"/>
      <sheetData sheetId="1">
        <row r="9">
          <cell r="G9">
            <v>5948.4874198331891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Personalizada 1">
      <a:dk1>
        <a:sysClr val="windowText" lastClr="000000"/>
      </a:dk1>
      <a:lt1>
        <a:sysClr val="window" lastClr="FFFFFF"/>
      </a:lt1>
      <a:dk2>
        <a:srgbClr val="757070"/>
      </a:dk2>
      <a:lt2>
        <a:srgbClr val="E7E6E6"/>
      </a:lt2>
      <a:accent1>
        <a:srgbClr val="7FDCFB"/>
      </a:accent1>
      <a:accent2>
        <a:srgbClr val="29C4F8"/>
      </a:accent2>
      <a:accent3>
        <a:srgbClr val="1F93BA"/>
      </a:accent3>
      <a:accent4>
        <a:srgbClr val="333333"/>
      </a:accent4>
      <a:accent5>
        <a:srgbClr val="222222"/>
      </a:accent5>
      <a:accent6>
        <a:srgbClr val="1F93BA"/>
      </a:accent6>
      <a:hlink>
        <a:srgbClr val="29C4F8"/>
      </a:hlink>
      <a:folHlink>
        <a:srgbClr val="FF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6F7B-5D01-488A-83F2-ADF1A9D622C2}">
  <dimension ref="C1:O35"/>
  <sheetViews>
    <sheetView showRowColHeaders="0" tabSelected="1" zoomScale="90" zoomScaleNormal="90" workbookViewId="0">
      <selection activeCell="O10" sqref="O10"/>
    </sheetView>
  </sheetViews>
  <sheetFormatPr defaultRowHeight="15" x14ac:dyDescent="0.25"/>
  <cols>
    <col min="1" max="2" width="7.7109375" style="28" customWidth="1"/>
    <col min="3" max="3" width="14.7109375" style="28" customWidth="1"/>
    <col min="4" max="4" width="20.42578125" style="28" bestFit="1" customWidth="1"/>
    <col min="5" max="5" width="24.140625" style="28" customWidth="1"/>
    <col min="6" max="6" width="12.85546875" style="28" customWidth="1"/>
    <col min="7" max="7" width="7.5703125" style="28" customWidth="1"/>
    <col min="8" max="9" width="11.7109375" style="28" customWidth="1"/>
    <col min="10" max="10" width="26" style="28" bestFit="1" customWidth="1"/>
    <col min="11" max="11" width="26.5703125" style="28" bestFit="1" customWidth="1"/>
    <col min="12" max="12" width="24.140625" style="28" bestFit="1" customWidth="1"/>
    <col min="13" max="13" width="19.140625" style="28" bestFit="1" customWidth="1"/>
    <col min="14" max="14" width="30" style="28" bestFit="1" customWidth="1"/>
    <col min="15" max="15" width="14.7109375" style="28" customWidth="1"/>
    <col min="16" max="16" width="9.140625" style="28"/>
    <col min="17" max="17" width="9.5703125" style="28" customWidth="1"/>
    <col min="18" max="16384" width="9.140625" style="28"/>
  </cols>
  <sheetData>
    <row r="1" spans="3:15" ht="71.25" customHeight="1" x14ac:dyDescent="0.25">
      <c r="C1" s="57"/>
      <c r="D1" s="64"/>
      <c r="E1" s="59"/>
      <c r="F1" s="59"/>
      <c r="G1" s="59"/>
      <c r="H1" s="59"/>
      <c r="I1" s="59"/>
      <c r="J1" s="59"/>
      <c r="K1" s="59"/>
      <c r="L1" s="59"/>
      <c r="M1" s="59"/>
      <c r="N1" s="59"/>
      <c r="O1" s="58"/>
    </row>
    <row r="2" spans="3:15" x14ac:dyDescent="0.2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3:15" x14ac:dyDescent="0.25"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3:15" ht="15.75" x14ac:dyDescent="0.25">
      <c r="C4" s="50"/>
      <c r="D4" s="31" t="s">
        <v>8</v>
      </c>
      <c r="E4" s="32">
        <v>300000</v>
      </c>
      <c r="F4" s="51"/>
      <c r="G4" s="51"/>
      <c r="H4" s="51"/>
      <c r="I4" s="51"/>
      <c r="J4" s="51"/>
      <c r="K4" s="60"/>
      <c r="L4" s="61"/>
      <c r="M4" s="61"/>
      <c r="N4" s="51"/>
      <c r="O4" s="52"/>
    </row>
    <row r="5" spans="3:15" ht="15.75" x14ac:dyDescent="0.25">
      <c r="C5" s="50"/>
      <c r="D5" s="31" t="s">
        <v>9</v>
      </c>
      <c r="E5" s="32">
        <v>0</v>
      </c>
      <c r="F5" s="51"/>
      <c r="G5" s="51"/>
      <c r="H5" s="51"/>
      <c r="I5" s="51"/>
      <c r="J5" s="51"/>
      <c r="K5" s="60"/>
      <c r="L5" s="61"/>
      <c r="M5" s="61"/>
      <c r="N5" s="51"/>
      <c r="O5" s="52"/>
    </row>
    <row r="6" spans="3:15" ht="15.75" x14ac:dyDescent="0.25">
      <c r="C6" s="50"/>
      <c r="D6" s="31" t="s">
        <v>10</v>
      </c>
      <c r="E6" s="33">
        <v>36</v>
      </c>
      <c r="F6" s="51"/>
      <c r="G6" s="51"/>
      <c r="H6" s="51"/>
      <c r="I6" s="51"/>
      <c r="J6" s="51"/>
      <c r="K6" s="60"/>
      <c r="L6" s="62"/>
      <c r="M6" s="61"/>
      <c r="N6" s="51"/>
      <c r="O6" s="52"/>
    </row>
    <row r="7" spans="3:15" ht="6" customHeight="1" x14ac:dyDescent="0.25">
      <c r="C7" s="50"/>
      <c r="D7" s="29"/>
      <c r="E7" s="30"/>
      <c r="F7" s="51"/>
      <c r="G7" s="51"/>
      <c r="H7" s="51"/>
      <c r="I7" s="51"/>
      <c r="J7" s="51"/>
      <c r="K7" s="51"/>
      <c r="L7" s="51"/>
      <c r="M7" s="51"/>
      <c r="N7" s="51"/>
      <c r="O7" s="52"/>
    </row>
    <row r="8" spans="3:15" x14ac:dyDescent="0.25">
      <c r="C8" s="50"/>
      <c r="D8" s="31" t="s">
        <v>11</v>
      </c>
      <c r="E8" s="34">
        <v>0.13650000000000001</v>
      </c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3:15" x14ac:dyDescent="0.25">
      <c r="C9" s="50"/>
      <c r="D9" s="31" t="s">
        <v>12</v>
      </c>
      <c r="E9" s="34">
        <v>5.7000000000000002E-2</v>
      </c>
      <c r="F9" s="63"/>
      <c r="G9" s="51"/>
      <c r="H9" s="51"/>
      <c r="I9" s="51"/>
      <c r="J9" s="51"/>
      <c r="K9" s="51"/>
      <c r="L9" s="51"/>
      <c r="M9" s="51"/>
      <c r="N9" s="51"/>
      <c r="O9" s="52"/>
    </row>
    <row r="10" spans="3:15" x14ac:dyDescent="0.25"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3:15" ht="33" customHeight="1" x14ac:dyDescent="0.25">
      <c r="C11" s="50"/>
      <c r="D11" s="35" t="s">
        <v>18</v>
      </c>
      <c r="E11" s="36" t="s">
        <v>0</v>
      </c>
      <c r="F11" s="37" t="s">
        <v>1</v>
      </c>
      <c r="G11" s="38"/>
      <c r="H11" s="31" t="s">
        <v>2</v>
      </c>
      <c r="I11" s="31" t="s">
        <v>3</v>
      </c>
      <c r="J11" s="35" t="s">
        <v>4</v>
      </c>
      <c r="K11" s="31" t="s">
        <v>5</v>
      </c>
      <c r="L11" s="31" t="s">
        <v>40</v>
      </c>
      <c r="M11" s="31" t="s">
        <v>6</v>
      </c>
      <c r="N11" s="31" t="s">
        <v>7</v>
      </c>
      <c r="O11" s="52"/>
    </row>
    <row r="12" spans="3:15" x14ac:dyDescent="0.25">
      <c r="C12" s="50"/>
      <c r="D12" s="43" t="s">
        <v>13</v>
      </c>
      <c r="E12" s="39" t="s">
        <v>44</v>
      </c>
      <c r="F12" s="40">
        <v>0.93</v>
      </c>
      <c r="G12" s="44" t="s">
        <v>15</v>
      </c>
      <c r="H12" s="45">
        <f>F12*E$8</f>
        <v>0.12694500000000003</v>
      </c>
      <c r="I12" s="45">
        <f>((H12+1)^(1/12))-1</f>
        <v>1.0008960549265034E-2</v>
      </c>
      <c r="J12" s="46">
        <f>K12/(L12-K12)</f>
        <v>0.4312258219423597</v>
      </c>
      <c r="K12" s="47">
        <f>'Simulador 1'!F13</f>
        <v>129367.74658270791</v>
      </c>
      <c r="L12" s="47">
        <f>'Simulador 1'!F$9</f>
        <v>429367.74658270791</v>
      </c>
      <c r="M12" s="48" cm="1">
        <f t="array" ref="M12">_xlfn.IFS(E12="","",E12= "LCI","Isento", E12="LCA","Isento",E12= "CRA","Isento", E12="CRI","Isento",  E12="Deb. Incentivada","Isento", E$6 &lt;6,0.225,E$6&lt;12,0.2,E$6&lt;24,0.175,E$6&gt;=24,0.15)</f>
        <v>0.15</v>
      </c>
      <c r="N12" s="47">
        <f>IF(OR(E12="CDB",E12="Tesouro",E12="Debênture"),K12-(K12*M12),K12)</f>
        <v>109962.58459530173</v>
      </c>
      <c r="O12" s="52"/>
    </row>
    <row r="13" spans="3:15" x14ac:dyDescent="0.25">
      <c r="C13" s="50"/>
      <c r="D13" s="43" t="s">
        <v>14</v>
      </c>
      <c r="E13" s="39" t="s">
        <v>44</v>
      </c>
      <c r="F13" s="41">
        <v>0.1268</v>
      </c>
      <c r="G13" s="44" t="s">
        <v>16</v>
      </c>
      <c r="H13" s="45">
        <f>F13</f>
        <v>0.1268</v>
      </c>
      <c r="I13" s="45">
        <f>((H13+1)^(1/12))-1</f>
        <v>9.9981303892207052E-3</v>
      </c>
      <c r="J13" s="46">
        <f t="shared" ref="J13:J15" si="0">K13/(L13-K13)</f>
        <v>0.43067344083199743</v>
      </c>
      <c r="K13" s="47">
        <f>'Simulador 2'!F$13</f>
        <v>129202.03224959923</v>
      </c>
      <c r="L13" s="47">
        <f>'Simulador 2'!F$9</f>
        <v>429202.03224959923</v>
      </c>
      <c r="M13" s="48" cm="1">
        <f t="array" ref="M13">_xlfn.IFS(E13="","",E13= "LCI","Isento", E13="LCA","Isento",E13= "CRA","Isento", E13="CRI","Isento",  E13="Deb. Incentivada","Isento", E$6 &lt;6,0.225,E$6&lt;12,0.2,E$6&lt;24,0.175,E$6&gt;=24,0.15)</f>
        <v>0.15</v>
      </c>
      <c r="N13" s="47">
        <f>IF(E13="CDB",K13-(K13*M13),K13)</f>
        <v>109821.72741215935</v>
      </c>
      <c r="O13" s="52"/>
    </row>
    <row r="14" spans="3:15" x14ac:dyDescent="0.25">
      <c r="C14" s="50"/>
      <c r="D14" s="43" t="s">
        <v>19</v>
      </c>
      <c r="E14" s="39" t="s">
        <v>44</v>
      </c>
      <c r="F14" s="41">
        <v>7.5999999999999998E-2</v>
      </c>
      <c r="G14" s="49" t="s">
        <v>17</v>
      </c>
      <c r="H14" s="45">
        <f>E9+F14</f>
        <v>0.13300000000000001</v>
      </c>
      <c r="I14" s="45">
        <f>((H14+1)^(1/12))-1</f>
        <v>1.0460076582707201E-2</v>
      </c>
      <c r="J14" s="46">
        <f t="shared" si="0"/>
        <v>0.45441963699999788</v>
      </c>
      <c r="K14" s="47">
        <f>'Simulador 3'!F$13</f>
        <v>136325.89109999937</v>
      </c>
      <c r="L14" s="47">
        <f>'Simulador 3'!F$9</f>
        <v>436325.89109999937</v>
      </c>
      <c r="M14" s="48" cm="1">
        <f t="array" ref="M14">_xlfn.IFS(E14="","",E14= "LCI","Isento", E14="LCA","Isento",E14= "CRA","Isento", E14="CRI","Isento",  E14="Deb. Incentivada","Isento", E$6 &lt;6,0.225,E$6&lt;12,0.2,E$6&lt;24,0.175,E$6&gt;=24,0.15)</f>
        <v>0.15</v>
      </c>
      <c r="N14" s="47">
        <f>IF(E14="CDB",K14-(K14*M14),K14)</f>
        <v>115877.00743499947</v>
      </c>
      <c r="O14" s="52"/>
    </row>
    <row r="15" spans="3:15" x14ac:dyDescent="0.25">
      <c r="C15" s="50"/>
      <c r="D15" s="42" t="s">
        <v>19</v>
      </c>
      <c r="E15" s="39" t="s">
        <v>43</v>
      </c>
      <c r="F15" s="41">
        <v>4.5999999999999999E-2</v>
      </c>
      <c r="G15" s="49" t="str" cm="1">
        <f t="array" ref="G15">_xlfn.IFS(D15="Pós Fixado","do CDI",D15="Pré Fixado","a.a",D15="Inflação","+ IPCA")</f>
        <v>+ IPCA</v>
      </c>
      <c r="H15" s="45" cm="1">
        <f t="array" ref="H15">_xlfn.IFS(G15="do CDI",E8*F15, G15="a.a",F15, G15="+ IPCA",E9+F15)</f>
        <v>0.10300000000000001</v>
      </c>
      <c r="I15" s="45">
        <f>((H15+1)^(1/12))-1</f>
        <v>8.2029396024936307E-3</v>
      </c>
      <c r="J15" s="46">
        <f t="shared" si="0"/>
        <v>0.34191972700000506</v>
      </c>
      <c r="K15" s="47">
        <f>'Simulador 4'!F$13</f>
        <v>102575.91810000152</v>
      </c>
      <c r="L15" s="47">
        <f>'Simulador 4'!F$9</f>
        <v>402575.91810000152</v>
      </c>
      <c r="M15" s="48" cm="1">
        <f t="array" ref="M15">_xlfn.IFS(E15="","",E15= "LCI","Isento", E15="LCA","Isento",E15= "CRA","Isento", E15="CRI","Isento",  E15="Deb. Incentivada","Isento", E$6 &lt;6,0.225,E$6&lt;12,0.2,E$6&lt;24,0.175,E$6&gt;=24,0.15)</f>
        <v>0.15</v>
      </c>
      <c r="N15" s="47">
        <f>IF(E15="CDB",K15-(K15*M15),K15)</f>
        <v>102575.91810000152</v>
      </c>
      <c r="O15" s="52"/>
    </row>
    <row r="16" spans="3:15" x14ac:dyDescent="0.25"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</row>
    <row r="17" spans="3:15" x14ac:dyDescent="0.25"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</row>
    <row r="18" spans="3:15" x14ac:dyDescent="0.25"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</row>
    <row r="19" spans="3:15" x14ac:dyDescent="0.25"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3"/>
      <c r="N19" s="51"/>
      <c r="O19" s="52"/>
    </row>
    <row r="20" spans="3:15" x14ac:dyDescent="0.25"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3:15" x14ac:dyDescent="0.25"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</row>
    <row r="22" spans="3:15" x14ac:dyDescent="0.25"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2"/>
    </row>
    <row r="23" spans="3:15" x14ac:dyDescent="0.25"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/>
    </row>
    <row r="24" spans="3:15" x14ac:dyDescent="0.25"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</row>
    <row r="25" spans="3:15" x14ac:dyDescent="0.25"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</row>
    <row r="26" spans="3:15" x14ac:dyDescent="0.25"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</row>
    <row r="27" spans="3:15" x14ac:dyDescent="0.25"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</row>
    <row r="28" spans="3:15" x14ac:dyDescent="0.25"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3:15" x14ac:dyDescent="0.25"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</row>
    <row r="30" spans="3:15" x14ac:dyDescent="0.25"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3:15" x14ac:dyDescent="0.25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</row>
    <row r="32" spans="3:15" x14ac:dyDescent="0.25"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2"/>
    </row>
    <row r="33" spans="3:15" x14ac:dyDescent="0.25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</row>
    <row r="34" spans="3:15" x14ac:dyDescent="0.25"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</row>
    <row r="35" spans="3:15" x14ac:dyDescent="0.25"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</row>
  </sheetData>
  <sheetProtection selectLockedCells="1"/>
  <protectedRanges>
    <protectedRange sqref="E4:E6 E8:E9 E12:F14 D15:G15" name="editáveis"/>
  </protectedRanges>
  <mergeCells count="1">
    <mergeCell ref="F11:G11"/>
  </mergeCells>
  <dataValidations count="2">
    <dataValidation type="list" allowBlank="1" showInputMessage="1" showErrorMessage="1" sqref="E12:E15" xr:uid="{0BCAEF76-CF5C-498B-A675-85B9B431B933}">
      <formula1>"CDB, Tesouro, LCI, LCA, CRA, CRI, Debênture, Deb. Incentivada"</formula1>
    </dataValidation>
    <dataValidation type="list" errorStyle="information" allowBlank="1" showInputMessage="1" showErrorMessage="1" errorTitle="Ativo não validado" error="Selecione uma das opções da lista" promptTitle="Classe" prompt="Escolha uma opção para comparar ativos da mesma classe" sqref="D15" xr:uid="{FFEA4CD5-05E1-464B-8311-E956BFB8ECBD}">
      <formula1>"Pós Fixado, Pré fixado, Inflação"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C306-9F6B-495E-A11A-4F97B414566E}">
  <dimension ref="A2:AE609"/>
  <sheetViews>
    <sheetView showGridLines="0" topLeftCell="A52" zoomScaleNormal="100" workbookViewId="0">
      <selection activeCell="E27" sqref="E27"/>
    </sheetView>
  </sheetViews>
  <sheetFormatPr defaultRowHeight="15" x14ac:dyDescent="0.25"/>
  <cols>
    <col min="1" max="1" width="5.7109375" customWidth="1"/>
    <col min="2" max="2" width="33.140625" style="1" bestFit="1" customWidth="1"/>
    <col min="3" max="3" width="33.140625" style="1" customWidth="1"/>
    <col min="4" max="15" width="15.7109375" style="1" customWidth="1"/>
    <col min="16" max="16" width="16.7109375" style="1" bestFit="1" customWidth="1"/>
    <col min="17" max="20" width="9.140625" style="1"/>
    <col min="21" max="21" width="11.5703125" style="4" bestFit="1" customWidth="1"/>
    <col min="22" max="22" width="19.7109375" style="1" bestFit="1" customWidth="1"/>
    <col min="23" max="23" width="15.42578125" style="1" bestFit="1" customWidth="1"/>
    <col min="24" max="25" width="9.140625" style="1"/>
    <col min="26" max="26" width="11.5703125" style="1" bestFit="1" customWidth="1"/>
    <col min="27" max="27" width="19.7109375" style="1" bestFit="1" customWidth="1"/>
    <col min="28" max="28" width="15.42578125" style="1" bestFit="1" customWidth="1"/>
    <col min="29" max="29" width="13.85546875" style="1" bestFit="1" customWidth="1"/>
    <col min="30" max="30" width="27.140625" style="1" bestFit="1" customWidth="1"/>
    <col min="31" max="31" width="13.85546875" style="1" bestFit="1" customWidth="1"/>
    <col min="32" max="16384" width="9.140625" style="1"/>
  </cols>
  <sheetData>
    <row r="2" spans="2:31" x14ac:dyDescent="0.25">
      <c r="D2" s="3" t="s">
        <v>20</v>
      </c>
    </row>
    <row r="4" spans="2:31" x14ac:dyDescent="0.25">
      <c r="B4" s="5" t="s">
        <v>8</v>
      </c>
      <c r="C4" s="5"/>
      <c r="D4" s="6">
        <f>'Simulador de Renda Fixa'!E4</f>
        <v>300000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</row>
    <row r="5" spans="2:31" x14ac:dyDescent="0.25">
      <c r="B5" s="5" t="s">
        <v>31</v>
      </c>
      <c r="C5" s="5"/>
      <c r="D5" s="6">
        <f>'Simulador de Renda Fixa'!E5</f>
        <v>0</v>
      </c>
      <c r="F5" s="6">
        <f>$D$5</f>
        <v>0</v>
      </c>
      <c r="G5" s="6">
        <f t="shared" ref="G5:N5" si="0">$D$5</f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</row>
    <row r="6" spans="2:31" x14ac:dyDescent="0.25">
      <c r="B6" s="5" t="s">
        <v>32</v>
      </c>
      <c r="C6" s="5"/>
      <c r="D6" s="8">
        <f>'Simulador de Renda Fixa'!H12</f>
        <v>0.12694500000000003</v>
      </c>
    </row>
    <row r="7" spans="2:31" x14ac:dyDescent="0.25">
      <c r="B7" s="5" t="s">
        <v>33</v>
      </c>
      <c r="C7" s="5"/>
      <c r="D7" s="9">
        <f>'Simulador de Renda Fixa'!I12</f>
        <v>1.0008960549265034E-2</v>
      </c>
      <c r="G7" s="10"/>
      <c r="H7" s="10"/>
      <c r="I7" s="9"/>
    </row>
    <row r="8" spans="2:31" x14ac:dyDescent="0.25">
      <c r="F8" s="1" t="s">
        <v>30</v>
      </c>
      <c r="G8" s="1" t="s">
        <v>39</v>
      </c>
      <c r="Z8" s="4" t="s">
        <v>34</v>
      </c>
      <c r="AA8" s="1" t="s">
        <v>35</v>
      </c>
      <c r="AB8" s="1" t="s">
        <v>36</v>
      </c>
      <c r="AC8" s="1" t="s">
        <v>34</v>
      </c>
      <c r="AD8" s="1" t="s">
        <v>37</v>
      </c>
      <c r="AE8" s="1" t="s">
        <v>38</v>
      </c>
    </row>
    <row r="9" spans="2:31" x14ac:dyDescent="0.25">
      <c r="F9" s="7">
        <f>VLOOKUP(G9,B10:C620,2,FALSE)</f>
        <v>429367.74658270791</v>
      </c>
      <c r="G9" s="1">
        <f>'Simulador de Renda Fixa'!E6</f>
        <v>36</v>
      </c>
      <c r="H9" s="13"/>
      <c r="T9" s="4"/>
      <c r="Z9" s="4">
        <v>44470</v>
      </c>
      <c r="AA9" s="11">
        <f>D4*(1+D7)</f>
        <v>303002.68816477951</v>
      </c>
      <c r="AB9" s="11">
        <f>D4</f>
        <v>300000</v>
      </c>
      <c r="AC9" s="4">
        <v>62702</v>
      </c>
      <c r="AD9" s="11">
        <f>AA608</f>
        <v>118102014.72431886</v>
      </c>
      <c r="AE9" s="11">
        <f>AD9</f>
        <v>118102014.72431886</v>
      </c>
    </row>
    <row r="10" spans="2:31" x14ac:dyDescent="0.25">
      <c r="B10" s="1">
        <v>1</v>
      </c>
      <c r="C10" s="12">
        <f>$D$4*(1+$D$7)</f>
        <v>303002.68816477951</v>
      </c>
      <c r="F10" s="1" t="s">
        <v>41</v>
      </c>
      <c r="Z10" s="4">
        <v>44501</v>
      </c>
      <c r="AA10" s="11">
        <f>AA9*(1+$D$7)+($D$5*(1+$D$7))</f>
        <v>306035.43011694204</v>
      </c>
      <c r="AB10" s="11">
        <f>AB9+$D$5</f>
        <v>300000</v>
      </c>
      <c r="AC10" s="4">
        <v>62733</v>
      </c>
      <c r="AD10" s="11">
        <f>AD9*(1+$D$7)-[1]Renda!$G$9</f>
        <v>119278144.64306346</v>
      </c>
      <c r="AE10" s="11">
        <f>AE9</f>
        <v>118102014.72431886</v>
      </c>
    </row>
    <row r="11" spans="2:31" x14ac:dyDescent="0.25">
      <c r="B11" s="1">
        <v>2</v>
      </c>
      <c r="C11" s="12">
        <f>(C10+$D$5)*(1+$D$7)</f>
        <v>306035.43011694204</v>
      </c>
      <c r="F11" s="11">
        <f>D4+(D5*(G9-1))</f>
        <v>300000</v>
      </c>
      <c r="Z11" s="4">
        <v>44531</v>
      </c>
      <c r="AA11" s="11">
        <f t="shared" ref="AA11:AA74" si="1">AA10*(1+$D$7)+($D$5*(1+$D$7))</f>
        <v>309098.52666365984</v>
      </c>
      <c r="AB11" s="11">
        <f>AB10+$D$5</f>
        <v>300000</v>
      </c>
      <c r="AC11" s="4">
        <v>62764</v>
      </c>
      <c r="AD11" s="11">
        <f>AD10*(1+$D$7)-[1]Renda!$G$9</f>
        <v>120466046.39976558</v>
      </c>
      <c r="AE11" s="11">
        <f t="shared" ref="AE11:AE74" si="2">AE10</f>
        <v>118102014.72431886</v>
      </c>
    </row>
    <row r="12" spans="2:31" x14ac:dyDescent="0.25">
      <c r="B12" s="1">
        <v>3</v>
      </c>
      <c r="C12" s="12">
        <f t="shared" ref="C12:C75" si="3">(C11+$D$5)*(1+$D$7)</f>
        <v>309098.52666365984</v>
      </c>
      <c r="F12" s="15" t="s">
        <v>42</v>
      </c>
      <c r="G12" s="13"/>
      <c r="Z12" s="4">
        <v>44562</v>
      </c>
      <c r="AA12" s="11">
        <f t="shared" si="1"/>
        <v>312192.28162287234</v>
      </c>
      <c r="AB12" s="11">
        <f t="shared" ref="AB12:AB75" si="4">AB11+$D$5</f>
        <v>300000</v>
      </c>
      <c r="AC12" s="4">
        <v>62795</v>
      </c>
      <c r="AD12" s="11">
        <f>AD11*(1+$D$7)-[1]Renda!$G$9</f>
        <v>121665837.81828694</v>
      </c>
      <c r="AE12" s="11">
        <f t="shared" si="2"/>
        <v>118102014.72431886</v>
      </c>
    </row>
    <row r="13" spans="2:31" x14ac:dyDescent="0.25">
      <c r="B13" s="1">
        <v>4</v>
      </c>
      <c r="C13" s="12">
        <f t="shared" si="3"/>
        <v>312192.28162287234</v>
      </c>
      <c r="F13" s="13">
        <f>F9-F11</f>
        <v>129367.74658270791</v>
      </c>
      <c r="Z13" s="4">
        <v>44593</v>
      </c>
      <c r="AA13" s="11">
        <f t="shared" si="1"/>
        <v>315317.00185342069</v>
      </c>
      <c r="AB13" s="11">
        <f t="shared" si="4"/>
        <v>300000</v>
      </c>
      <c r="AC13" s="4">
        <v>62826</v>
      </c>
      <c r="AD13" s="11">
        <f>AD12*(1+$D$7)-[1]Renda!$G$9</f>
        <v>122877637.90178363</v>
      </c>
      <c r="AE13" s="11">
        <f t="shared" si="2"/>
        <v>118102014.72431886</v>
      </c>
    </row>
    <row r="14" spans="2:31" x14ac:dyDescent="0.25">
      <c r="B14" s="1">
        <v>5</v>
      </c>
      <c r="C14" s="12">
        <f t="shared" si="3"/>
        <v>315317.00185342069</v>
      </c>
      <c r="F14" s="1" t="s">
        <v>42</v>
      </c>
      <c r="Z14" s="4">
        <v>44621</v>
      </c>
      <c r="AA14" s="11">
        <f t="shared" si="1"/>
        <v>318472.9972854841</v>
      </c>
      <c r="AB14" s="11">
        <f t="shared" si="4"/>
        <v>300000</v>
      </c>
      <c r="AC14" s="4">
        <v>62857</v>
      </c>
      <c r="AD14" s="11">
        <f>AD13*(1+$D$7)-[1]Renda!$G$9</f>
        <v>124101566.84450963</v>
      </c>
      <c r="AE14" s="11">
        <f t="shared" si="2"/>
        <v>118102014.72431886</v>
      </c>
    </row>
    <row r="15" spans="2:31" x14ac:dyDescent="0.25">
      <c r="B15" s="1">
        <v>6</v>
      </c>
      <c r="C15" s="12">
        <f t="shared" si="3"/>
        <v>318472.9972854841</v>
      </c>
      <c r="F15" s="9">
        <f>F13/F11</f>
        <v>0.4312258219423597</v>
      </c>
      <c r="Z15" s="4">
        <v>44652</v>
      </c>
      <c r="AA15" s="11">
        <f t="shared" si="1"/>
        <v>321660.58095132071</v>
      </c>
      <c r="AB15" s="11">
        <f t="shared" si="4"/>
        <v>300000</v>
      </c>
      <c r="AC15" s="4">
        <v>62888</v>
      </c>
      <c r="AD15" s="11">
        <f>AD14*(1+$D$7)-[1]Renda!$G$9</f>
        <v>125337746.04373848</v>
      </c>
      <c r="AE15" s="11">
        <f t="shared" si="2"/>
        <v>118102014.72431886</v>
      </c>
    </row>
    <row r="16" spans="2:31" x14ac:dyDescent="0.25">
      <c r="B16" s="1">
        <v>7</v>
      </c>
      <c r="C16" s="12">
        <f t="shared" si="3"/>
        <v>321660.58095132071</v>
      </c>
      <c r="Z16" s="4">
        <v>44682</v>
      </c>
      <c r="AA16" s="11">
        <f t="shared" si="1"/>
        <v>324880.06901631615</v>
      </c>
      <c r="AB16" s="11">
        <f t="shared" si="4"/>
        <v>300000</v>
      </c>
      <c r="AC16" s="4">
        <v>62919</v>
      </c>
      <c r="AD16" s="11">
        <f>AD15*(1+$D$7)-[1]Renda!$G$9</f>
        <v>126586298.11180423</v>
      </c>
      <c r="AE16" s="11">
        <f t="shared" si="2"/>
        <v>118102014.72431886</v>
      </c>
    </row>
    <row r="17" spans="2:31" x14ac:dyDescent="0.25">
      <c r="B17" s="1">
        <v>8</v>
      </c>
      <c r="C17" s="12">
        <f t="shared" si="3"/>
        <v>324880.06901631615</v>
      </c>
      <c r="Z17" s="4">
        <v>44713</v>
      </c>
      <c r="AA17" s="11">
        <f t="shared" si="1"/>
        <v>328131.78081034299</v>
      </c>
      <c r="AB17" s="11">
        <f t="shared" si="4"/>
        <v>300000</v>
      </c>
      <c r="AC17" s="4">
        <v>62950</v>
      </c>
      <c r="AD17" s="11">
        <f>AD16*(1+$D$7)-[1]Renda!$G$9</f>
        <v>127847346.88826296</v>
      </c>
      <c r="AE17" s="11">
        <f t="shared" si="2"/>
        <v>118102014.72431886</v>
      </c>
    </row>
    <row r="18" spans="2:31" x14ac:dyDescent="0.25">
      <c r="B18" s="1">
        <v>9</v>
      </c>
      <c r="C18" s="12">
        <f t="shared" si="3"/>
        <v>328131.78081034299</v>
      </c>
      <c r="Z18" s="4">
        <v>44743</v>
      </c>
      <c r="AA18" s="11">
        <f t="shared" si="1"/>
        <v>331416.03885943379</v>
      </c>
      <c r="AB18" s="11">
        <f t="shared" si="4"/>
        <v>300000</v>
      </c>
      <c r="AC18" s="4">
        <v>62981</v>
      </c>
      <c r="AD18" s="11">
        <f>AD17*(1+$D$7)-[1]Renda!$G$9</f>
        <v>129121017.45217596</v>
      </c>
      <c r="AE18" s="11">
        <f t="shared" si="2"/>
        <v>118102014.72431886</v>
      </c>
    </row>
    <row r="19" spans="2:31" x14ac:dyDescent="0.25">
      <c r="B19" s="1">
        <v>10</v>
      </c>
      <c r="C19" s="12">
        <f t="shared" si="3"/>
        <v>331416.03885943379</v>
      </c>
      <c r="Z19" s="4">
        <v>44774</v>
      </c>
      <c r="AA19" s="11">
        <f t="shared" si="1"/>
        <v>334733.16891777155</v>
      </c>
      <c r="AB19" s="11">
        <f t="shared" si="4"/>
        <v>300000</v>
      </c>
      <c r="AC19" s="4">
        <v>63012</v>
      </c>
      <c r="AD19" s="11">
        <f>AD18*(1+$D$7)-[1]Renda!$G$9</f>
        <v>130407436.13451593</v>
      </c>
      <c r="AE19" s="11">
        <f t="shared" si="2"/>
        <v>118102014.72431886</v>
      </c>
    </row>
    <row r="20" spans="2:31" x14ac:dyDescent="0.25">
      <c r="B20" s="1">
        <v>11</v>
      </c>
      <c r="C20" s="12">
        <f t="shared" si="3"/>
        <v>334733.16891777155</v>
      </c>
      <c r="Z20" s="4">
        <v>44805</v>
      </c>
      <c r="AA20" s="11">
        <f t="shared" si="1"/>
        <v>338083.5</v>
      </c>
      <c r="AB20" s="11">
        <f t="shared" si="4"/>
        <v>300000</v>
      </c>
      <c r="AC20" s="4">
        <v>63043</v>
      </c>
      <c r="AD20" s="11">
        <f>AD19*(1+$D$7)-[1]Renda!$G$9</f>
        <v>131706730.53069727</v>
      </c>
      <c r="AE20" s="11">
        <f t="shared" si="2"/>
        <v>118102014.72431886</v>
      </c>
    </row>
    <row r="21" spans="2:31" x14ac:dyDescent="0.25">
      <c r="B21" s="1">
        <v>12</v>
      </c>
      <c r="C21" s="12">
        <f t="shared" si="3"/>
        <v>338083.5</v>
      </c>
      <c r="Z21" s="4">
        <v>44835</v>
      </c>
      <c r="AA21" s="11">
        <f t="shared" si="1"/>
        <v>341467.36441385746</v>
      </c>
      <c r="AB21" s="11">
        <f t="shared" si="4"/>
        <v>300000</v>
      </c>
      <c r="AC21" s="4">
        <v>63074</v>
      </c>
      <c r="AD21" s="11">
        <f>AD20*(1+$D$7)-[1]Renda!$G$9</f>
        <v>133019029.51323187</v>
      </c>
      <c r="AE21" s="11">
        <f t="shared" si="2"/>
        <v>118102014.72431886</v>
      </c>
    </row>
    <row r="22" spans="2:31" x14ac:dyDescent="0.25">
      <c r="B22" s="1">
        <v>13</v>
      </c>
      <c r="C22" s="12">
        <f t="shared" si="3"/>
        <v>341467.36441385746</v>
      </c>
      <c r="Z22" s="4">
        <v>44866</v>
      </c>
      <c r="AA22" s="11">
        <f t="shared" si="1"/>
        <v>344885.09779313725</v>
      </c>
      <c r="AB22" s="11">
        <f t="shared" si="4"/>
        <v>300000</v>
      </c>
      <c r="AC22" s="4">
        <v>63105</v>
      </c>
      <c r="AD22" s="11">
        <f>AD21*(1+$D$7)-[1]Renda!$G$9</f>
        <v>134344463.24451149</v>
      </c>
      <c r="AE22" s="11">
        <f t="shared" si="2"/>
        <v>118102014.72431886</v>
      </c>
    </row>
    <row r="23" spans="2:31" x14ac:dyDescent="0.25">
      <c r="B23" s="1">
        <v>14</v>
      </c>
      <c r="C23" s="12">
        <f t="shared" si="3"/>
        <v>344885.09779313725</v>
      </c>
      <c r="Z23" s="4">
        <v>44896</v>
      </c>
      <c r="AA23" s="11">
        <f t="shared" si="1"/>
        <v>348337.03913097817</v>
      </c>
      <c r="AB23" s="11">
        <f t="shared" si="4"/>
        <v>300000</v>
      </c>
      <c r="AC23" s="4">
        <v>63136</v>
      </c>
      <c r="AD23" s="11">
        <f>AD22*(1+$D$7)-[1]Renda!$G$9</f>
        <v>135683163.18971816</v>
      </c>
      <c r="AE23" s="11">
        <f t="shared" si="2"/>
        <v>118102014.72431886</v>
      </c>
    </row>
    <row r="24" spans="2:31" x14ac:dyDescent="0.25">
      <c r="B24" s="1">
        <v>15</v>
      </c>
      <c r="C24" s="12">
        <f t="shared" si="3"/>
        <v>348337.03913097817</v>
      </c>
      <c r="Z24" s="4">
        <v>44927</v>
      </c>
      <c r="AA24" s="11">
        <f t="shared" si="1"/>
        <v>351823.53081348795</v>
      </c>
      <c r="AB24" s="11">
        <f t="shared" si="4"/>
        <v>300000</v>
      </c>
      <c r="AC24" s="4">
        <v>63167</v>
      </c>
      <c r="AD24" s="11">
        <f>AD23*(1+$D$7)-[1]Renda!$G$9</f>
        <v>137035262.12986368</v>
      </c>
      <c r="AE24" s="11">
        <f t="shared" si="2"/>
        <v>118102014.72431886</v>
      </c>
    </row>
    <row r="25" spans="2:31" x14ac:dyDescent="0.25">
      <c r="B25" s="1">
        <v>16</v>
      </c>
      <c r="C25" s="12">
        <f t="shared" si="3"/>
        <v>351823.53081348795</v>
      </c>
      <c r="E25" s="1">
        <v>428421.14</v>
      </c>
      <c r="Z25" s="4">
        <v>44958</v>
      </c>
      <c r="AA25" s="11">
        <f t="shared" si="1"/>
        <v>355344.91865370329</v>
      </c>
      <c r="AB25" s="11">
        <f t="shared" si="4"/>
        <v>300000</v>
      </c>
      <c r="AC25" s="4">
        <v>63198</v>
      </c>
      <c r="AD25" s="11">
        <f>AD24*(1+$D$7)-[1]Renda!$G$9</f>
        <v>138400894.17495984</v>
      </c>
      <c r="AE25" s="11">
        <f t="shared" si="2"/>
        <v>118102014.72431886</v>
      </c>
    </row>
    <row r="26" spans="2:31" x14ac:dyDescent="0.25">
      <c r="B26" s="1">
        <v>17</v>
      </c>
      <c r="C26" s="12">
        <f t="shared" si="3"/>
        <v>355344.91865370329</v>
      </c>
      <c r="E26" s="1">
        <f>E25*0.1425</f>
        <v>61050.012449999995</v>
      </c>
      <c r="Z26" s="4">
        <v>44986</v>
      </c>
      <c r="AA26" s="11">
        <f t="shared" si="1"/>
        <v>358901.55192589003</v>
      </c>
      <c r="AB26" s="11">
        <f t="shared" si="4"/>
        <v>300000</v>
      </c>
      <c r="AC26" s="4">
        <v>63229</v>
      </c>
      <c r="AD26" s="11">
        <f>AD25*(1+$D$7)-[1]Renda!$G$9</f>
        <v>139780194.77732018</v>
      </c>
      <c r="AE26" s="11">
        <f t="shared" si="2"/>
        <v>118102014.72431886</v>
      </c>
    </row>
    <row r="27" spans="2:31" x14ac:dyDescent="0.25">
      <c r="B27" s="1">
        <v>18</v>
      </c>
      <c r="C27" s="12">
        <f t="shared" si="3"/>
        <v>358901.55192589003</v>
      </c>
      <c r="Z27" s="4">
        <v>45017</v>
      </c>
      <c r="AA27" s="11">
        <f t="shared" si="1"/>
        <v>362493.78340018628</v>
      </c>
      <c r="AB27" s="11">
        <f t="shared" si="4"/>
        <v>300000</v>
      </c>
      <c r="AC27" s="4">
        <v>63260</v>
      </c>
      <c r="AD27" s="11">
        <f>AD26*(1+$D$7)-[1]Renda!$G$9</f>
        <v>141173300.74499512</v>
      </c>
      <c r="AE27" s="11">
        <f t="shared" si="2"/>
        <v>118102014.72431886</v>
      </c>
    </row>
    <row r="28" spans="2:31" x14ac:dyDescent="0.25">
      <c r="B28" s="1">
        <v>19</v>
      </c>
      <c r="C28" s="12">
        <f t="shared" si="3"/>
        <v>362493.78340018628</v>
      </c>
      <c r="Z28" s="4">
        <v>45047</v>
      </c>
      <c r="AA28" s="11">
        <f t="shared" si="1"/>
        <v>366121.96937759256</v>
      </c>
      <c r="AB28" s="11">
        <f t="shared" si="4"/>
        <v>300000</v>
      </c>
      <c r="AC28" s="4">
        <v>63291</v>
      </c>
      <c r="AD28" s="11">
        <f>AD27*(1+$D$7)-[1]Renda!$G$9</f>
        <v>142580350.25534147</v>
      </c>
      <c r="AE28" s="11">
        <f t="shared" si="2"/>
        <v>118102014.72431886</v>
      </c>
    </row>
    <row r="29" spans="2:31" x14ac:dyDescent="0.25">
      <c r="B29" s="1">
        <v>20</v>
      </c>
      <c r="C29" s="12">
        <f t="shared" si="3"/>
        <v>366121.96937759256</v>
      </c>
      <c r="Z29" s="4">
        <v>45078</v>
      </c>
      <c r="AA29" s="11">
        <f t="shared" si="1"/>
        <v>369786.46972531208</v>
      </c>
      <c r="AB29" s="11">
        <f t="shared" si="4"/>
        <v>300000</v>
      </c>
      <c r="AC29" s="4">
        <v>63322</v>
      </c>
      <c r="AD29" s="11">
        <f>AD28*(1+$D$7)-[1]Renda!$G$9</f>
        <v>144001482.86872774</v>
      </c>
      <c r="AE29" s="11">
        <f t="shared" si="2"/>
        <v>118102014.72431886</v>
      </c>
    </row>
    <row r="30" spans="2:31" x14ac:dyDescent="0.25">
      <c r="B30" s="1">
        <v>21</v>
      </c>
      <c r="C30" s="12">
        <f t="shared" si="3"/>
        <v>369786.46972531208</v>
      </c>
      <c r="Z30" s="4">
        <v>45108</v>
      </c>
      <c r="AA30" s="11">
        <f t="shared" si="1"/>
        <v>373487.64791244472</v>
      </c>
      <c r="AB30" s="11">
        <f t="shared" si="4"/>
        <v>300000</v>
      </c>
      <c r="AC30" s="4">
        <v>63353</v>
      </c>
      <c r="AD30" s="11">
        <f>AD29*(1+$D$7)-[1]Renda!$G$9</f>
        <v>145436839.54237667</v>
      </c>
      <c r="AE30" s="11">
        <f t="shared" si="2"/>
        <v>118102014.72431886</v>
      </c>
    </row>
    <row r="31" spans="2:31" x14ac:dyDescent="0.25">
      <c r="B31" s="1">
        <v>22</v>
      </c>
      <c r="C31" s="12">
        <f t="shared" si="3"/>
        <v>373487.64791244472</v>
      </c>
      <c r="Z31" s="4">
        <v>45139</v>
      </c>
      <c r="AA31" s="11">
        <f t="shared" si="1"/>
        <v>377225.87104603817</v>
      </c>
      <c r="AB31" s="11">
        <f t="shared" si="4"/>
        <v>300000</v>
      </c>
      <c r="AC31" s="4">
        <v>63384</v>
      </c>
      <c r="AD31" s="11">
        <f>AD30*(1+$D$7)-[1]Renda!$G$9</f>
        <v>146886562.64434627</v>
      </c>
      <c r="AE31" s="11">
        <f t="shared" si="2"/>
        <v>118102014.72431886</v>
      </c>
    </row>
    <row r="32" spans="2:31" x14ac:dyDescent="0.25">
      <c r="B32" s="1">
        <v>23</v>
      </c>
      <c r="C32" s="12">
        <f t="shared" si="3"/>
        <v>377225.87104603817</v>
      </c>
      <c r="Z32" s="4">
        <v>45170</v>
      </c>
      <c r="AA32" s="11">
        <f t="shared" si="1"/>
        <v>381001.50990750012</v>
      </c>
      <c r="AB32" s="11">
        <f t="shared" si="4"/>
        <v>300000</v>
      </c>
      <c r="AC32" s="4">
        <v>63415</v>
      </c>
      <c r="AD32" s="11">
        <f>AD31*(1+$D$7)-[1]Renda!$G$9</f>
        <v>148350795.96765083</v>
      </c>
      <c r="AE32" s="11">
        <f t="shared" si="2"/>
        <v>118102014.72431886</v>
      </c>
    </row>
    <row r="33" spans="2:31" x14ac:dyDescent="0.25">
      <c r="B33" s="1">
        <v>24</v>
      </c>
      <c r="C33" s="12">
        <f t="shared" si="3"/>
        <v>381001.50990750012</v>
      </c>
      <c r="Z33" s="4">
        <v>45200</v>
      </c>
      <c r="AA33" s="11">
        <f t="shared" si="1"/>
        <v>384814.93898937473</v>
      </c>
      <c r="AB33" s="11">
        <f t="shared" si="4"/>
        <v>300000</v>
      </c>
      <c r="AC33" s="4">
        <v>63446</v>
      </c>
      <c r="AD33" s="11">
        <f>AD32*(1+$D$7)-[1]Renda!$G$9</f>
        <v>149829684.74452326</v>
      </c>
      <c r="AE33" s="11">
        <f t="shared" si="2"/>
        <v>118102014.72431886</v>
      </c>
    </row>
    <row r="34" spans="2:31" x14ac:dyDescent="0.25">
      <c r="B34" s="1">
        <v>25</v>
      </c>
      <c r="C34" s="12">
        <f t="shared" si="3"/>
        <v>384814.93898937473</v>
      </c>
      <c r="Z34" s="4">
        <v>45231</v>
      </c>
      <c r="AA34" s="11">
        <f t="shared" si="1"/>
        <v>388666.5365324872</v>
      </c>
      <c r="AB34" s="11">
        <f t="shared" si="4"/>
        <v>300000</v>
      </c>
      <c r="AC34" s="4">
        <v>63477</v>
      </c>
      <c r="AD34" s="11">
        <f>AD33*(1+$D$7)-[1]Renda!$G$9</f>
        <v>151323375.66082016</v>
      </c>
      <c r="AE34" s="11">
        <f t="shared" si="2"/>
        <v>118102014.72431886</v>
      </c>
    </row>
    <row r="35" spans="2:31" x14ac:dyDescent="0.25">
      <c r="B35" s="1">
        <v>26</v>
      </c>
      <c r="C35" s="12">
        <f t="shared" si="3"/>
        <v>388666.5365324872</v>
      </c>
      <c r="Z35" s="4">
        <v>45261</v>
      </c>
      <c r="AA35" s="11">
        <f t="shared" si="1"/>
        <v>392556.68456346035</v>
      </c>
      <c r="AB35" s="11">
        <f t="shared" si="4"/>
        <v>300000</v>
      </c>
      <c r="AC35" s="4">
        <v>63508</v>
      </c>
      <c r="AD35" s="11">
        <f>AD34*(1+$D$7)-[1]Renda!$G$9</f>
        <v>152832016.87057108</v>
      </c>
      <c r="AE35" s="11">
        <f t="shared" si="2"/>
        <v>118102014.72431886</v>
      </c>
    </row>
    <row r="36" spans="2:31" x14ac:dyDescent="0.25">
      <c r="B36" s="1">
        <v>27</v>
      </c>
      <c r="C36" s="12">
        <f t="shared" si="3"/>
        <v>392556.68456346035</v>
      </c>
      <c r="Z36" s="4">
        <v>45292</v>
      </c>
      <c r="AA36" s="11">
        <f t="shared" si="1"/>
        <v>396485.76893260633</v>
      </c>
      <c r="AB36" s="11">
        <f t="shared" si="4"/>
        <v>300000</v>
      </c>
      <c r="AC36" s="4">
        <v>63539</v>
      </c>
      <c r="AD36" s="11">
        <f>AD35*(1+$D$7)-[1]Renda!$G$9</f>
        <v>154355758.01067337</v>
      </c>
      <c r="AE36" s="11">
        <f t="shared" si="2"/>
        <v>118102014.72431886</v>
      </c>
    </row>
    <row r="37" spans="2:31" x14ac:dyDescent="0.25">
      <c r="B37" s="1">
        <v>28</v>
      </c>
      <c r="C37" s="12">
        <f t="shared" si="3"/>
        <v>396485.76893260633</v>
      </c>
      <c r="Z37" s="4">
        <v>45323</v>
      </c>
      <c r="AA37" s="11">
        <f t="shared" si="1"/>
        <v>400454.1793521978</v>
      </c>
      <c r="AB37" s="11">
        <f t="shared" si="4"/>
        <v>300000</v>
      </c>
      <c r="AC37" s="4">
        <v>63570</v>
      </c>
      <c r="AD37" s="11">
        <f>AD36*(1+$D$7)-[1]Renda!$G$9</f>
        <v>155894750.21573427</v>
      </c>
      <c r="AE37" s="11">
        <f t="shared" si="2"/>
        <v>118102014.72431886</v>
      </c>
    </row>
    <row r="38" spans="2:31" x14ac:dyDescent="0.25">
      <c r="B38" s="1">
        <v>29</v>
      </c>
      <c r="C38" s="12">
        <f t="shared" si="3"/>
        <v>400454.1793521978</v>
      </c>
      <c r="Z38" s="4">
        <v>45352</v>
      </c>
      <c r="AA38" s="11">
        <f t="shared" si="1"/>
        <v>404462.30943512224</v>
      </c>
      <c r="AB38" s="11">
        <f t="shared" si="4"/>
        <v>300000</v>
      </c>
      <c r="AC38" s="4">
        <v>63601</v>
      </c>
      <c r="AD38" s="11">
        <f>AD37*(1+$D$7)-[1]Renda!$G$9</f>
        <v>157449146.13306123</v>
      </c>
      <c r="AE38" s="11">
        <f t="shared" si="2"/>
        <v>118102014.72431886</v>
      </c>
    </row>
    <row r="39" spans="2:31" x14ac:dyDescent="0.25">
      <c r="B39" s="1">
        <v>30</v>
      </c>
      <c r="C39" s="12">
        <f t="shared" si="3"/>
        <v>404462.30943512224</v>
      </c>
      <c r="Z39" s="4">
        <v>45383</v>
      </c>
      <c r="AA39" s="11">
        <f t="shared" si="1"/>
        <v>408510.55673392303</v>
      </c>
      <c r="AB39" s="11">
        <f t="shared" si="4"/>
        <v>300000</v>
      </c>
      <c r="AC39" s="4">
        <v>63632</v>
      </c>
      <c r="AD39" s="11">
        <f>AD38*(1+$D$7)-[1]Renda!$G$9</f>
        <v>159019099.93780267</v>
      </c>
      <c r="AE39" s="11">
        <f t="shared" si="2"/>
        <v>118102014.72431886</v>
      </c>
    </row>
    <row r="40" spans="2:31" x14ac:dyDescent="0.25">
      <c r="B40" s="1">
        <v>31</v>
      </c>
      <c r="C40" s="12">
        <f t="shared" si="3"/>
        <v>408510.55673392303</v>
      </c>
      <c r="Z40" s="4">
        <v>45413</v>
      </c>
      <c r="AA40" s="11">
        <f t="shared" si="1"/>
        <v>412599.32278023119</v>
      </c>
      <c r="AB40" s="11">
        <f t="shared" si="4"/>
        <v>300000</v>
      </c>
      <c r="AC40" s="4">
        <v>63663</v>
      </c>
      <c r="AD40" s="11">
        <f>AD39*(1+$D$7)-[1]Renda!$G$9</f>
        <v>160604767.34823993</v>
      </c>
      <c r="AE40" s="11">
        <f t="shared" si="2"/>
        <v>118102014.72431886</v>
      </c>
    </row>
    <row r="41" spans="2:31" x14ac:dyDescent="0.25">
      <c r="B41" s="1">
        <v>32</v>
      </c>
      <c r="C41" s="12">
        <f t="shared" si="3"/>
        <v>412599.32278023119</v>
      </c>
      <c r="Z41" s="4">
        <v>45444</v>
      </c>
      <c r="AA41" s="11">
        <f t="shared" si="1"/>
        <v>416729.01312459202</v>
      </c>
      <c r="AB41" s="11">
        <f t="shared" si="4"/>
        <v>300000</v>
      </c>
      <c r="AC41" s="4">
        <v>63694</v>
      </c>
      <c r="AD41" s="11">
        <f>AD40*(1+$D$7)-[1]Renda!$G$9</f>
        <v>162206305.64123252</v>
      </c>
      <c r="AE41" s="11">
        <f t="shared" si="2"/>
        <v>118102014.72431886</v>
      </c>
    </row>
    <row r="42" spans="2:31" x14ac:dyDescent="0.25">
      <c r="B42" s="1">
        <v>33</v>
      </c>
      <c r="C42" s="12">
        <f t="shared" si="3"/>
        <v>416729.01312459202</v>
      </c>
      <c r="Z42" s="4">
        <v>45474</v>
      </c>
      <c r="AA42" s="11">
        <f t="shared" si="1"/>
        <v>420900.03737669019</v>
      </c>
      <c r="AB42" s="11">
        <f t="shared" si="4"/>
        <v>300000</v>
      </c>
      <c r="AC42" s="4">
        <v>63725</v>
      </c>
      <c r="AD42" s="11">
        <f>AD41*(1+$D$7)-[1]Renda!$G$9</f>
        <v>163823873.6678178</v>
      </c>
      <c r="AE42" s="11">
        <f t="shared" si="2"/>
        <v>118102014.72431886</v>
      </c>
    </row>
    <row r="43" spans="2:31" x14ac:dyDescent="0.25">
      <c r="B43" s="1">
        <v>34</v>
      </c>
      <c r="C43" s="12">
        <f t="shared" si="3"/>
        <v>420900.03737669019</v>
      </c>
      <c r="Z43" s="4">
        <v>45505</v>
      </c>
      <c r="AA43" s="11">
        <f t="shared" si="1"/>
        <v>425112.80924597767</v>
      </c>
      <c r="AB43" s="11">
        <f t="shared" si="4"/>
        <v>300000</v>
      </c>
      <c r="AC43" s="4">
        <v>63756</v>
      </c>
      <c r="AD43" s="11">
        <f>AD42*(1+$D$7)-[1]Renda!$G$9</f>
        <v>165457631.86896694</v>
      </c>
      <c r="AE43" s="11">
        <f t="shared" si="2"/>
        <v>118102014.72431886</v>
      </c>
    </row>
    <row r="44" spans="2:31" x14ac:dyDescent="0.25">
      <c r="B44" s="1">
        <v>35</v>
      </c>
      <c r="C44" s="12">
        <f t="shared" si="3"/>
        <v>425112.80924597767</v>
      </c>
      <c r="Z44" s="4">
        <v>45536</v>
      </c>
      <c r="AA44" s="11">
        <f t="shared" si="1"/>
        <v>429367.74658270791</v>
      </c>
      <c r="AB44" s="11">
        <f t="shared" si="4"/>
        <v>300000</v>
      </c>
      <c r="AC44" s="4">
        <v>63787</v>
      </c>
      <c r="AD44" s="11">
        <f>AD43*(1+$D$7)-[1]Renda!$G$9</f>
        <v>167107742.29149839</v>
      </c>
      <c r="AE44" s="11">
        <f t="shared" si="2"/>
        <v>118102014.72431886</v>
      </c>
    </row>
    <row r="45" spans="2:31" x14ac:dyDescent="0.25">
      <c r="B45" s="1">
        <v>36</v>
      </c>
      <c r="C45" s="12">
        <f t="shared" si="3"/>
        <v>429367.74658270791</v>
      </c>
      <c r="Z45" s="4">
        <v>45566</v>
      </c>
      <c r="AA45" s="11">
        <f t="shared" si="1"/>
        <v>433665.27141938108</v>
      </c>
      <c r="AB45" s="11">
        <f t="shared" si="4"/>
        <v>300000</v>
      </c>
      <c r="AC45" s="4">
        <v>63818</v>
      </c>
      <c r="AD45" s="11">
        <f>AD44*(1+$D$7)-[1]Renda!$G$9</f>
        <v>168774368.60415089</v>
      </c>
      <c r="AE45" s="11">
        <f t="shared" si="2"/>
        <v>118102014.72431886</v>
      </c>
    </row>
    <row r="46" spans="2:31" x14ac:dyDescent="0.25">
      <c r="B46" s="1">
        <v>37</v>
      </c>
      <c r="C46" s="12">
        <f t="shared" si="3"/>
        <v>433665.27141938108</v>
      </c>
      <c r="Z46" s="4">
        <v>45597</v>
      </c>
      <c r="AA46" s="11">
        <f t="shared" si="1"/>
        <v>438005.81001260399</v>
      </c>
      <c r="AB46" s="11">
        <f t="shared" si="4"/>
        <v>300000</v>
      </c>
      <c r="AC46" s="4">
        <v>63849</v>
      </c>
      <c r="AD46" s="11">
        <f>AD45*(1+$D$7)-[1]Renda!$G$9</f>
        <v>170457676.1138171</v>
      </c>
      <c r="AE46" s="11">
        <f t="shared" si="2"/>
        <v>118102014.72431886</v>
      </c>
    </row>
    <row r="47" spans="2:31" x14ac:dyDescent="0.25">
      <c r="B47" s="1">
        <v>38</v>
      </c>
      <c r="C47" s="12">
        <f t="shared" si="3"/>
        <v>438005.81001260399</v>
      </c>
      <c r="Z47" s="4">
        <v>45627</v>
      </c>
      <c r="AA47" s="11">
        <f t="shared" si="1"/>
        <v>442389.79288536904</v>
      </c>
      <c r="AB47" s="11">
        <f t="shared" si="4"/>
        <v>300000</v>
      </c>
      <c r="AC47" s="4">
        <v>63880</v>
      </c>
      <c r="AD47" s="11">
        <f>AD46*(1+$D$7)-[1]Renda!$G$9</f>
        <v>172157831.78193983</v>
      </c>
      <c r="AE47" s="11">
        <f t="shared" si="2"/>
        <v>118102014.72431886</v>
      </c>
    </row>
    <row r="48" spans="2:31" x14ac:dyDescent="0.25">
      <c r="B48" s="1">
        <v>39</v>
      </c>
      <c r="C48" s="12">
        <f t="shared" si="3"/>
        <v>442389.79288536904</v>
      </c>
      <c r="Z48" s="4">
        <v>45658</v>
      </c>
      <c r="AA48" s="11">
        <f t="shared" si="1"/>
        <v>446817.65486975625</v>
      </c>
      <c r="AB48" s="11">
        <f t="shared" si="4"/>
        <v>300000</v>
      </c>
      <c r="AC48" s="4">
        <v>63911</v>
      </c>
      <c r="AD48" s="11">
        <f>AD47*(1+$D$7)-[1]Renda!$G$9</f>
        <v>173875004.24107245</v>
      </c>
      <c r="AE48" s="11">
        <f t="shared" si="2"/>
        <v>118102014.72431886</v>
      </c>
    </row>
    <row r="49" spans="2:31" x14ac:dyDescent="0.25">
      <c r="B49" s="1">
        <v>40</v>
      </c>
      <c r="C49" s="12">
        <f t="shared" si="3"/>
        <v>446817.65486975625</v>
      </c>
      <c r="Z49" s="4">
        <v>45689</v>
      </c>
      <c r="AA49" s="11">
        <f t="shared" si="1"/>
        <v>451289.83515006275</v>
      </c>
      <c r="AB49" s="11">
        <f t="shared" si="4"/>
        <v>300000</v>
      </c>
      <c r="AC49" s="4">
        <v>63942</v>
      </c>
      <c r="AD49" s="11">
        <f>AD48*(1+$D$7)-[1]Renda!$G$9</f>
        <v>175609363.8116048</v>
      </c>
      <c r="AE49" s="11">
        <f t="shared" si="2"/>
        <v>118102014.72431886</v>
      </c>
    </row>
    <row r="50" spans="2:31" x14ac:dyDescent="0.25">
      <c r="B50" s="1">
        <v>41</v>
      </c>
      <c r="C50" s="12">
        <f t="shared" si="3"/>
        <v>451289.83515006275</v>
      </c>
      <c r="Z50" s="4">
        <v>45717</v>
      </c>
      <c r="AA50" s="11">
        <f t="shared" si="1"/>
        <v>455806.77730636403</v>
      </c>
      <c r="AB50" s="11">
        <f t="shared" si="4"/>
        <v>300000</v>
      </c>
      <c r="AC50" s="4">
        <v>63973</v>
      </c>
      <c r="AD50" s="11">
        <f>AD49*(1+$D$7)-[1]Renda!$G$9</f>
        <v>177361082.51865685</v>
      </c>
      <c r="AE50" s="11">
        <f t="shared" si="2"/>
        <v>118102014.72431886</v>
      </c>
    </row>
    <row r="51" spans="2:31" x14ac:dyDescent="0.25">
      <c r="B51" s="1">
        <v>42</v>
      </c>
      <c r="C51" s="12">
        <f t="shared" si="3"/>
        <v>455806.77730636403</v>
      </c>
      <c r="Z51" s="4">
        <v>45748</v>
      </c>
      <c r="AA51" s="11">
        <f t="shared" si="1"/>
        <v>460368.92935851106</v>
      </c>
      <c r="AB51" s="11">
        <f t="shared" si="4"/>
        <v>300000</v>
      </c>
      <c r="AC51" s="4">
        <v>64004</v>
      </c>
      <c r="AD51" s="11">
        <f>AD50*(1+$D$7)-[1]Renda!$G$9</f>
        <v>179130334.10914117</v>
      </c>
      <c r="AE51" s="11">
        <f t="shared" si="2"/>
        <v>118102014.72431886</v>
      </c>
    </row>
    <row r="52" spans="2:31" x14ac:dyDescent="0.25">
      <c r="B52" s="1">
        <v>43</v>
      </c>
      <c r="C52" s="12">
        <f t="shared" si="3"/>
        <v>460368.92935851106</v>
      </c>
      <c r="Z52" s="4">
        <v>45778</v>
      </c>
      <c r="AA52" s="11">
        <f t="shared" si="1"/>
        <v>464976.74381056777</v>
      </c>
      <c r="AB52" s="11">
        <f t="shared" si="4"/>
        <v>300000</v>
      </c>
      <c r="AC52" s="4">
        <v>64035</v>
      </c>
      <c r="AD52" s="11">
        <f>AD51*(1+$D$7)-[1]Renda!$G$9</f>
        <v>180917294.0689964</v>
      </c>
      <c r="AE52" s="11">
        <f t="shared" si="2"/>
        <v>118102014.72431886</v>
      </c>
    </row>
    <row r="53" spans="2:31" x14ac:dyDescent="0.25">
      <c r="B53" s="1">
        <v>44</v>
      </c>
      <c r="C53" s="12">
        <f t="shared" si="3"/>
        <v>464976.74381056777</v>
      </c>
      <c r="Z53" s="4">
        <v>45809</v>
      </c>
      <c r="AA53" s="11">
        <f t="shared" si="1"/>
        <v>469630.67769569345</v>
      </c>
      <c r="AB53" s="11">
        <f t="shared" si="4"/>
        <v>300000</v>
      </c>
      <c r="AC53" s="4">
        <v>64066</v>
      </c>
      <c r="AD53" s="11">
        <f>AD52*(1+$D$7)-[1]Renda!$G$9</f>
        <v>182722139.64059293</v>
      </c>
      <c r="AE53" s="11">
        <f t="shared" si="2"/>
        <v>118102014.72431886</v>
      </c>
    </row>
    <row r="54" spans="2:31" x14ac:dyDescent="0.25">
      <c r="B54" s="1">
        <v>45</v>
      </c>
      <c r="C54" s="12">
        <f t="shared" si="3"/>
        <v>469630.67769569345</v>
      </c>
      <c r="Z54" s="4">
        <v>45839</v>
      </c>
      <c r="AA54" s="11">
        <f t="shared" si="1"/>
        <v>474331.19262147427</v>
      </c>
      <c r="AB54" s="11">
        <f t="shared" si="4"/>
        <v>300000</v>
      </c>
      <c r="AC54" s="4">
        <v>64097</v>
      </c>
      <c r="AD54" s="11">
        <f>AD53*(1+$D$7)-[1]Renda!$G$9</f>
        <v>184545049.84031308</v>
      </c>
      <c r="AE54" s="11">
        <f t="shared" si="2"/>
        <v>118102014.72431886</v>
      </c>
    </row>
    <row r="55" spans="2:31" x14ac:dyDescent="0.25">
      <c r="B55" s="1">
        <v>46</v>
      </c>
      <c r="C55" s="12">
        <f t="shared" si="3"/>
        <v>474331.19262147427</v>
      </c>
      <c r="Z55" s="4">
        <v>45870</v>
      </c>
      <c r="AA55" s="11">
        <f t="shared" si="1"/>
        <v>479078.75481570844</v>
      </c>
      <c r="AB55" s="11">
        <f t="shared" si="4"/>
        <v>300000</v>
      </c>
      <c r="AC55" s="4">
        <v>64128</v>
      </c>
      <c r="AD55" s="11">
        <f>AD54*(1+$D$7)-[1]Renda!$G$9</f>
        <v>186386205.47630706</v>
      </c>
      <c r="AE55" s="11">
        <f t="shared" si="2"/>
        <v>118102014.72431886</v>
      </c>
    </row>
    <row r="56" spans="2:31" x14ac:dyDescent="0.25">
      <c r="B56" s="1">
        <v>47</v>
      </c>
      <c r="C56" s="12">
        <f t="shared" si="3"/>
        <v>479078.75481570844</v>
      </c>
      <c r="Z56" s="4">
        <v>45901</v>
      </c>
      <c r="AA56" s="11">
        <f t="shared" si="1"/>
        <v>483873.83517264988</v>
      </c>
      <c r="AB56" s="11">
        <f t="shared" si="4"/>
        <v>300000</v>
      </c>
      <c r="AC56" s="4">
        <v>64159</v>
      </c>
      <c r="AD56" s="11">
        <f>AD55*(1+$D$7)-[1]Renda!$G$9</f>
        <v>188245789.16642678</v>
      </c>
      <c r="AE56" s="11">
        <f t="shared" si="2"/>
        <v>118102014.72431886</v>
      </c>
    </row>
    <row r="57" spans="2:31" x14ac:dyDescent="0.25">
      <c r="B57" s="1">
        <v>48</v>
      </c>
      <c r="C57" s="12">
        <f t="shared" si="3"/>
        <v>483873.83517264988</v>
      </c>
      <c r="Z57" s="4">
        <v>45931</v>
      </c>
      <c r="AA57" s="11">
        <f t="shared" si="1"/>
        <v>488716.90929971449</v>
      </c>
      <c r="AB57" s="11">
        <f t="shared" si="4"/>
        <v>300000</v>
      </c>
      <c r="AC57" s="4">
        <v>64190</v>
      </c>
      <c r="AD57" s="11">
        <f>AD56*(1+$D$7)-[1]Renda!$G$9</f>
        <v>190123985.35633895</v>
      </c>
      <c r="AE57" s="11">
        <f t="shared" si="2"/>
        <v>118102014.72431886</v>
      </c>
    </row>
    <row r="58" spans="2:31" x14ac:dyDescent="0.25">
      <c r="B58" s="1">
        <v>49</v>
      </c>
      <c r="C58" s="12">
        <f t="shared" si="3"/>
        <v>488716.90929971449</v>
      </c>
      <c r="Z58" s="4">
        <v>45962</v>
      </c>
      <c r="AA58" s="11">
        <f t="shared" si="1"/>
        <v>493608.45756465406</v>
      </c>
      <c r="AB58" s="11">
        <f t="shared" si="4"/>
        <v>300000</v>
      </c>
      <c r="AC58" s="4">
        <v>64221</v>
      </c>
      <c r="AD58" s="11">
        <f>AD57*(1+$D$7)-[1]Renda!$G$9</f>
        <v>192020980.33781976</v>
      </c>
      <c r="AE58" s="11">
        <f t="shared" si="2"/>
        <v>118102014.72431886</v>
      </c>
    </row>
    <row r="59" spans="2:31" x14ac:dyDescent="0.25">
      <c r="B59" s="1">
        <v>50</v>
      </c>
      <c r="C59" s="12">
        <f t="shared" si="3"/>
        <v>493608.45756465406</v>
      </c>
      <c r="Z59" s="4">
        <v>45992</v>
      </c>
      <c r="AA59" s="11">
        <f t="shared" si="1"/>
        <v>498548.96514320222</v>
      </c>
      <c r="AB59" s="11">
        <f t="shared" si="4"/>
        <v>300000</v>
      </c>
      <c r="AC59" s="4">
        <v>64252</v>
      </c>
      <c r="AD59" s="11">
        <f>AD58*(1+$D$7)-[1]Renda!$G$9</f>
        <v>193936962.26723236</v>
      </c>
      <c r="AE59" s="11">
        <f t="shared" si="2"/>
        <v>118102014.72431886</v>
      </c>
    </row>
    <row r="60" spans="2:31" x14ac:dyDescent="0.25">
      <c r="B60" s="1">
        <v>51</v>
      </c>
      <c r="C60" s="12">
        <f t="shared" si="3"/>
        <v>498548.96514320222</v>
      </c>
      <c r="Z60" s="4">
        <v>46023</v>
      </c>
      <c r="AA60" s="11">
        <f t="shared" si="1"/>
        <v>503538.92206719745</v>
      </c>
      <c r="AB60" s="11">
        <f t="shared" si="4"/>
        <v>300000</v>
      </c>
      <c r="AC60" s="4">
        <v>64283</v>
      </c>
      <c r="AD60" s="11">
        <f>AD59*(1+$D$7)-[1]Renda!$G$9</f>
        <v>195872121.18418956</v>
      </c>
      <c r="AE60" s="11">
        <f t="shared" si="2"/>
        <v>118102014.72431886</v>
      </c>
    </row>
    <row r="61" spans="2:31" x14ac:dyDescent="0.25">
      <c r="B61" s="1">
        <v>52</v>
      </c>
      <c r="C61" s="12">
        <f t="shared" si="3"/>
        <v>503538.92206719745</v>
      </c>
      <c r="Z61" s="4">
        <v>46054</v>
      </c>
      <c r="AA61" s="11">
        <f t="shared" si="1"/>
        <v>508578.82327318745</v>
      </c>
      <c r="AB61" s="11">
        <f t="shared" si="4"/>
        <v>300000</v>
      </c>
      <c r="AC61" s="4">
        <v>64314</v>
      </c>
      <c r="AD61" s="11">
        <f>AD60*(1+$D$7)-[1]Renda!$G$9</f>
        <v>197826649.03040314</v>
      </c>
      <c r="AE61" s="11">
        <f t="shared" si="2"/>
        <v>118102014.72431886</v>
      </c>
    </row>
    <row r="62" spans="2:31" x14ac:dyDescent="0.25">
      <c r="B62" s="1">
        <v>53</v>
      </c>
      <c r="C62" s="12">
        <f t="shared" si="3"/>
        <v>508578.82327318745</v>
      </c>
      <c r="Z62" s="4">
        <v>46082</v>
      </c>
      <c r="AA62" s="11">
        <f>AA61*(1+$D$7)+($D$5*(1+$D$7))</f>
        <v>513669.16865152039</v>
      </c>
      <c r="AB62" s="11">
        <f>AB61+$D$5</f>
        <v>300000</v>
      </c>
      <c r="AC62" s="4">
        <v>64345</v>
      </c>
      <c r="AD62" s="11">
        <f>AD61*(1+$D$7)-[1]Renda!$G$9</f>
        <v>199800739.66872188</v>
      </c>
      <c r="AE62" s="11">
        <f>AE61</f>
        <v>118102014.72431886</v>
      </c>
    </row>
    <row r="63" spans="2:31" x14ac:dyDescent="0.25">
      <c r="B63" s="1">
        <v>54</v>
      </c>
      <c r="C63" s="12">
        <f t="shared" si="3"/>
        <v>513669.16865152039</v>
      </c>
      <c r="Z63" s="4">
        <v>46113</v>
      </c>
      <c r="AA63" s="11">
        <f t="shared" si="1"/>
        <v>518810.4630959272</v>
      </c>
      <c r="AB63" s="11">
        <f t="shared" si="4"/>
        <v>300000</v>
      </c>
      <c r="AC63" s="4">
        <v>64376</v>
      </c>
      <c r="AD63" s="11">
        <f>AD62*(1+$D$7)-[1]Renda!$G$9</f>
        <v>201794588.90236026</v>
      </c>
      <c r="AE63" s="11">
        <f t="shared" si="2"/>
        <v>118102014.72431886</v>
      </c>
    </row>
    <row r="64" spans="2:31" x14ac:dyDescent="0.25">
      <c r="B64" s="1">
        <v>55</v>
      </c>
      <c r="C64" s="12">
        <f t="shared" si="3"/>
        <v>518810.4630959272</v>
      </c>
      <c r="Z64" s="4">
        <v>46143</v>
      </c>
      <c r="AA64" s="11">
        <f t="shared" si="1"/>
        <v>524003.21655360027</v>
      </c>
      <c r="AB64" s="11">
        <f t="shared" si="4"/>
        <v>300000</v>
      </c>
      <c r="AC64" s="4">
        <v>64407</v>
      </c>
      <c r="AD64" s="11">
        <f>AD63*(1+$D$7)-[1]Renda!$G$9</f>
        <v>203808394.49431929</v>
      </c>
      <c r="AE64" s="11">
        <f t="shared" si="2"/>
        <v>118102014.72431886</v>
      </c>
    </row>
    <row r="65" spans="2:31" x14ac:dyDescent="0.25">
      <c r="B65" s="1">
        <v>56</v>
      </c>
      <c r="C65" s="12">
        <f t="shared" si="3"/>
        <v>524003.21655360027</v>
      </c>
      <c r="Z65" s="4">
        <v>46174</v>
      </c>
      <c r="AA65" s="11">
        <f t="shared" si="1"/>
        <v>529247.94407577324</v>
      </c>
      <c r="AB65" s="11">
        <f t="shared" si="4"/>
        <v>300000</v>
      </c>
      <c r="AC65" s="4">
        <v>64438</v>
      </c>
      <c r="AD65" s="11">
        <f>AD64*(1+$D$7)-[1]Renda!$G$9</f>
        <v>205842356.18700212</v>
      </c>
      <c r="AE65" s="11">
        <f t="shared" si="2"/>
        <v>118102014.72431886</v>
      </c>
    </row>
    <row r="66" spans="2:31" x14ac:dyDescent="0.25">
      <c r="B66" s="1">
        <v>57</v>
      </c>
      <c r="C66" s="12">
        <f t="shared" si="3"/>
        <v>529247.94407577324</v>
      </c>
      <c r="Z66" s="4">
        <v>46204</v>
      </c>
      <c r="AA66" s="11">
        <f t="shared" si="1"/>
        <v>534545.16586880723</v>
      </c>
      <c r="AB66" s="11">
        <f t="shared" si="4"/>
        <v>300000</v>
      </c>
      <c r="AC66" s="4">
        <v>64469</v>
      </c>
      <c r="AD66" s="11">
        <f>AD65*(1+$D$7)-[1]Renda!$G$9</f>
        <v>207896675.72202575</v>
      </c>
      <c r="AE66" s="11">
        <f t="shared" si="2"/>
        <v>118102014.72431886</v>
      </c>
    </row>
    <row r="67" spans="2:31" x14ac:dyDescent="0.25">
      <c r="B67" s="1">
        <v>58</v>
      </c>
      <c r="C67" s="12">
        <f t="shared" si="3"/>
        <v>534545.16586880723</v>
      </c>
      <c r="Z67" s="4">
        <v>46235</v>
      </c>
      <c r="AA67" s="11">
        <f t="shared" si="1"/>
        <v>539895.40734578844</v>
      </c>
      <c r="AB67" s="11">
        <f t="shared" si="4"/>
        <v>300000</v>
      </c>
      <c r="AC67" s="4">
        <v>64500</v>
      </c>
      <c r="AD67" s="11">
        <f>AD66*(1+$D$7)-[1]Renda!$G$9</f>
        <v>209971556.86023101</v>
      </c>
      <c r="AE67" s="11">
        <f t="shared" si="2"/>
        <v>118102014.72431886</v>
      </c>
    </row>
    <row r="68" spans="2:31" x14ac:dyDescent="0.25">
      <c r="B68" s="1">
        <v>59</v>
      </c>
      <c r="C68" s="12">
        <f t="shared" si="3"/>
        <v>539895.40734578844</v>
      </c>
      <c r="Z68" s="4">
        <v>46266</v>
      </c>
      <c r="AA68" s="11">
        <f t="shared" si="1"/>
        <v>545299.19917864178</v>
      </c>
      <c r="AB68" s="11">
        <f t="shared" si="4"/>
        <v>300000</v>
      </c>
      <c r="AC68" s="4">
        <v>64531</v>
      </c>
      <c r="AD68" s="11">
        <f>AD67*(1+$D$7)-[1]Renda!$G$9</f>
        <v>212067205.40189299</v>
      </c>
      <c r="AE68" s="11">
        <f t="shared" si="2"/>
        <v>118102014.72431886</v>
      </c>
    </row>
    <row r="69" spans="2:31" x14ac:dyDescent="0.25">
      <c r="B69" s="1">
        <v>60</v>
      </c>
      <c r="C69" s="12">
        <f t="shared" si="3"/>
        <v>545299.19917864178</v>
      </c>
      <c r="Z69" s="4">
        <v>46296</v>
      </c>
      <c r="AA69" s="11">
        <f t="shared" si="1"/>
        <v>550757.07735076663</v>
      </c>
      <c r="AB69" s="11">
        <f t="shared" si="4"/>
        <v>300000</v>
      </c>
      <c r="AC69" s="4">
        <v>64562</v>
      </c>
      <c r="AD69" s="11">
        <f>AD68*(1+$D$7)-[1]Renda!$G$9</f>
        <v>214183829.20713359</v>
      </c>
      <c r="AE69" s="11">
        <f t="shared" si="2"/>
        <v>118102014.72431886</v>
      </c>
    </row>
    <row r="70" spans="2:31" x14ac:dyDescent="0.25">
      <c r="B70" s="1">
        <v>61</v>
      </c>
      <c r="C70" s="12">
        <f t="shared" si="3"/>
        <v>550757.07735076663</v>
      </c>
      <c r="Z70" s="4">
        <v>46327</v>
      </c>
      <c r="AA70" s="11">
        <f t="shared" si="1"/>
        <v>556269.58321019891</v>
      </c>
      <c r="AB70" s="11">
        <f t="shared" si="4"/>
        <v>300000</v>
      </c>
      <c r="AC70" s="4">
        <v>64593</v>
      </c>
      <c r="AD70" s="11">
        <f>AD69*(1+$D$7)-[1]Renda!$G$9</f>
        <v>216321638.21653846</v>
      </c>
      <c r="AE70" s="11">
        <f t="shared" si="2"/>
        <v>118102014.72431886</v>
      </c>
    </row>
    <row r="71" spans="2:31" x14ac:dyDescent="0.25">
      <c r="B71" s="1">
        <v>62</v>
      </c>
      <c r="C71" s="12">
        <f t="shared" si="3"/>
        <v>556269.58321019891</v>
      </c>
      <c r="Z71" s="4">
        <v>46357</v>
      </c>
      <c r="AA71" s="11">
        <f t="shared" si="1"/>
        <v>561837.26352330588</v>
      </c>
      <c r="AB71" s="11">
        <f t="shared" si="4"/>
        <v>300000</v>
      </c>
      <c r="AC71" s="4">
        <v>64624</v>
      </c>
      <c r="AD71" s="11">
        <f>AD70*(1+$D$7)-[1]Renda!$G$9</f>
        <v>218480844.47198033</v>
      </c>
      <c r="AE71" s="11">
        <f t="shared" si="2"/>
        <v>118102014.72431886</v>
      </c>
    </row>
    <row r="72" spans="2:31" x14ac:dyDescent="0.25">
      <c r="B72" s="1">
        <v>63</v>
      </c>
      <c r="C72" s="12">
        <f t="shared" si="3"/>
        <v>561837.26352330588</v>
      </c>
      <c r="Z72" s="4">
        <v>46388</v>
      </c>
      <c r="AA72" s="11">
        <f t="shared" si="1"/>
        <v>567460.67052901769</v>
      </c>
      <c r="AB72" s="11">
        <f t="shared" si="4"/>
        <v>300000</v>
      </c>
      <c r="AC72" s="4">
        <v>64655</v>
      </c>
      <c r="AD72" s="11">
        <f>AD71*(1+$D$7)-[1]Renda!$G$9</f>
        <v>220661662.13765064</v>
      </c>
      <c r="AE72" s="11">
        <f t="shared" si="2"/>
        <v>118102014.72431886</v>
      </c>
    </row>
    <row r="73" spans="2:31" x14ac:dyDescent="0.25">
      <c r="B73" s="1">
        <v>64</v>
      </c>
      <c r="C73" s="12">
        <f t="shared" si="3"/>
        <v>567460.67052901769</v>
      </c>
      <c r="Z73" s="4">
        <v>46419</v>
      </c>
      <c r="AA73" s="11">
        <f t="shared" si="1"/>
        <v>573140.36199360213</v>
      </c>
      <c r="AB73" s="11">
        <f t="shared" si="4"/>
        <v>300000</v>
      </c>
      <c r="AC73" s="4">
        <v>64686</v>
      </c>
      <c r="AD73" s="11">
        <f>AD72*(1+$D$7)-[1]Renda!$G$9</f>
        <v>222864307.52130178</v>
      </c>
      <c r="AE73" s="11">
        <f t="shared" si="2"/>
        <v>118102014.72431886</v>
      </c>
    </row>
    <row r="74" spans="2:31" x14ac:dyDescent="0.25">
      <c r="B74" s="1">
        <v>65</v>
      </c>
      <c r="C74" s="12">
        <f t="shared" si="3"/>
        <v>573140.36199360213</v>
      </c>
      <c r="Z74" s="4">
        <v>46447</v>
      </c>
      <c r="AA74" s="11">
        <f t="shared" si="1"/>
        <v>578876.90126598754</v>
      </c>
      <c r="AB74" s="11">
        <f t="shared" si="4"/>
        <v>300000</v>
      </c>
      <c r="AC74" s="4">
        <v>64717</v>
      </c>
      <c r="AD74" s="11">
        <f>AD73*(1+$D$7)-[1]Renda!$G$9</f>
        <v>225088999.0957019</v>
      </c>
      <c r="AE74" s="11">
        <f t="shared" si="2"/>
        <v>118102014.72431886</v>
      </c>
    </row>
    <row r="75" spans="2:31" x14ac:dyDescent="0.25">
      <c r="B75" s="1">
        <v>66</v>
      </c>
      <c r="C75" s="12">
        <f t="shared" si="3"/>
        <v>578876.90126598754</v>
      </c>
      <c r="Z75" s="4">
        <v>46478</v>
      </c>
      <c r="AA75" s="11">
        <f t="shared" ref="AA75:AA138" si="5">AA74*(1+$D$7)+($D$5*(1+$D$7))</f>
        <v>584670.85733363964</v>
      </c>
      <c r="AB75" s="11">
        <f t="shared" si="4"/>
        <v>300000</v>
      </c>
      <c r="AC75" s="4">
        <v>64748</v>
      </c>
      <c r="AD75" s="11">
        <f>AD74*(1+$D$7)-[1]Renda!$G$9</f>
        <v>227335957.5203045</v>
      </c>
      <c r="AE75" s="11">
        <f t="shared" ref="AE75:AE138" si="6">AE74</f>
        <v>118102014.72431886</v>
      </c>
    </row>
    <row r="76" spans="2:31" x14ac:dyDescent="0.25">
      <c r="B76" s="1">
        <v>67</v>
      </c>
      <c r="C76" s="12">
        <f t="shared" ref="C76:C139" si="7">(C75+$D$5)*(1+$D$7)</f>
        <v>584670.85733363964</v>
      </c>
      <c r="Z76" s="4">
        <v>46508</v>
      </c>
      <c r="AA76" s="11">
        <f t="shared" si="5"/>
        <v>590522.80487899703</v>
      </c>
      <c r="AB76" s="11">
        <f t="shared" ref="AB76:AB139" si="8">AB75+$D$5</f>
        <v>300000</v>
      </c>
      <c r="AC76" s="4">
        <v>64779</v>
      </c>
      <c r="AD76" s="11">
        <f>AD75*(1+$D$7)-[1]Renda!$G$9</f>
        <v>229605405.66313478</v>
      </c>
      <c r="AE76" s="11">
        <f t="shared" si="6"/>
        <v>118102014.72431886</v>
      </c>
    </row>
    <row r="77" spans="2:31" x14ac:dyDescent="0.25">
      <c r="B77" s="1">
        <v>68</v>
      </c>
      <c r="C77" s="12">
        <f t="shared" si="7"/>
        <v>590522.80487899703</v>
      </c>
      <c r="Z77" s="4">
        <v>46539</v>
      </c>
      <c r="AA77" s="11">
        <f t="shared" si="5"/>
        <v>596433.3243364722</v>
      </c>
      <c r="AB77" s="11">
        <f t="shared" si="8"/>
        <v>300000</v>
      </c>
      <c r="AC77" s="4">
        <v>64810</v>
      </c>
      <c r="AD77" s="11">
        <f>AD76*(1+$D$7)-[1]Renda!$G$9</f>
        <v>231897568.62289524</v>
      </c>
      <c r="AE77" s="11">
        <f t="shared" si="6"/>
        <v>118102014.72431886</v>
      </c>
    </row>
    <row r="78" spans="2:31" x14ac:dyDescent="0.25">
      <c r="B78" s="1">
        <v>69</v>
      </c>
      <c r="C78" s="12">
        <f t="shared" si="7"/>
        <v>596433.3243364722</v>
      </c>
      <c r="Z78" s="4">
        <v>46569</v>
      </c>
      <c r="AA78" s="11">
        <f t="shared" si="5"/>
        <v>602403.001950023</v>
      </c>
      <c r="AB78" s="11">
        <f t="shared" si="8"/>
        <v>300000</v>
      </c>
      <c r="AC78" s="4">
        <v>64841</v>
      </c>
      <c r="AD78" s="11">
        <f>AD77*(1+$D$7)-[1]Renda!$G$9</f>
        <v>234212673.75129244</v>
      </c>
      <c r="AE78" s="11">
        <f t="shared" si="6"/>
        <v>118102014.72431886</v>
      </c>
    </row>
    <row r="79" spans="2:31" x14ac:dyDescent="0.25">
      <c r="B79" s="1">
        <v>70</v>
      </c>
      <c r="C79" s="12">
        <f t="shared" si="7"/>
        <v>602403.001950023</v>
      </c>
      <c r="Z79" s="4">
        <v>46600</v>
      </c>
      <c r="AA79" s="11">
        <f t="shared" si="5"/>
        <v>608432.42983129958</v>
      </c>
      <c r="AB79" s="11">
        <f t="shared" si="8"/>
        <v>300000</v>
      </c>
      <c r="AC79" s="4">
        <v>64872</v>
      </c>
      <c r="AD79" s="11">
        <f>AD78*(1+$D$7)-[1]Renda!$G$9</f>
        <v>236550950.67558715</v>
      </c>
      <c r="AE79" s="11">
        <f t="shared" si="6"/>
        <v>118102014.72431886</v>
      </c>
    </row>
    <row r="80" spans="2:31" x14ac:dyDescent="0.25">
      <c r="B80" s="1">
        <v>71</v>
      </c>
      <c r="C80" s="12">
        <f t="shared" si="7"/>
        <v>608432.42983129958</v>
      </c>
      <c r="Z80" s="4">
        <v>46631</v>
      </c>
      <c r="AA80" s="11">
        <f t="shared" si="5"/>
        <v>614522.20601837453</v>
      </c>
      <c r="AB80" s="11">
        <f t="shared" si="8"/>
        <v>300000</v>
      </c>
      <c r="AC80" s="4">
        <v>64903</v>
      </c>
      <c r="AD80" s="11">
        <f>AD79*(1+$D$7)-[1]Renda!$G$9</f>
        <v>238912631.32137039</v>
      </c>
      <c r="AE80" s="11">
        <f t="shared" si="6"/>
        <v>118102014.72431886</v>
      </c>
    </row>
    <row r="81" spans="2:31" x14ac:dyDescent="0.25">
      <c r="B81" s="1">
        <v>72</v>
      </c>
      <c r="C81" s="12">
        <f t="shared" si="7"/>
        <v>614522.20601837453</v>
      </c>
      <c r="Z81" s="4">
        <v>46661</v>
      </c>
      <c r="AA81" s="11">
        <f t="shared" si="5"/>
        <v>620672.93453505973</v>
      </c>
      <c r="AB81" s="11">
        <f t="shared" si="8"/>
        <v>300000</v>
      </c>
      <c r="AC81" s="4">
        <v>64934</v>
      </c>
      <c r="AD81" s="11">
        <f>AD80*(1+$D$7)-[1]Renda!$G$9</f>
        <v>241297949.93556726</v>
      </c>
      <c r="AE81" s="11">
        <f t="shared" si="6"/>
        <v>118102014.72431886</v>
      </c>
    </row>
    <row r="82" spans="2:31" x14ac:dyDescent="0.25">
      <c r="B82" s="1">
        <v>73</v>
      </c>
      <c r="C82" s="12">
        <f t="shared" si="7"/>
        <v>620672.93453505973</v>
      </c>
      <c r="Z82" s="4">
        <v>46692</v>
      </c>
      <c r="AA82" s="11">
        <f t="shared" si="5"/>
        <v>626885.22545081773</v>
      </c>
      <c r="AB82" s="11">
        <f t="shared" si="8"/>
        <v>300000</v>
      </c>
      <c r="AC82" s="4">
        <v>64965</v>
      </c>
      <c r="AD82" s="11">
        <f>AD81*(1+$D$7)-[1]Renda!$G$9</f>
        <v>243707143.10967103</v>
      </c>
      <c r="AE82" s="11">
        <f t="shared" si="6"/>
        <v>118102014.72431886</v>
      </c>
    </row>
    <row r="83" spans="2:31" x14ac:dyDescent="0.25">
      <c r="B83" s="1">
        <v>74</v>
      </c>
      <c r="C83" s="12">
        <f t="shared" si="7"/>
        <v>626885.22545081773</v>
      </c>
      <c r="Z83" s="4">
        <v>46722</v>
      </c>
      <c r="AA83" s="11">
        <f t="shared" si="5"/>
        <v>633159.69494127203</v>
      </c>
      <c r="AB83" s="11">
        <f t="shared" si="8"/>
        <v>300000</v>
      </c>
      <c r="AC83" s="4">
        <v>64996</v>
      </c>
      <c r="AD83" s="11">
        <f>AD82*(1+$D$7)-[1]Renda!$G$9</f>
        <v>246140449.80320996</v>
      </c>
      <c r="AE83" s="11">
        <f t="shared" si="6"/>
        <v>118102014.72431886</v>
      </c>
    </row>
    <row r="84" spans="2:31" x14ac:dyDescent="0.25">
      <c r="B84" s="1">
        <v>75</v>
      </c>
      <c r="C84" s="12">
        <f t="shared" si="7"/>
        <v>633159.69494127203</v>
      </c>
      <c r="Z84" s="4">
        <v>46753</v>
      </c>
      <c r="AA84" s="11">
        <f t="shared" si="5"/>
        <v>639496.96534932393</v>
      </c>
      <c r="AB84" s="11">
        <f t="shared" si="8"/>
        <v>300000</v>
      </c>
      <c r="AC84" s="4">
        <v>65027</v>
      </c>
      <c r="AD84" s="11">
        <f>AD83*(1+$D$7)-[1]Renda!$G$9</f>
        <v>248598111.36744881</v>
      </c>
      <c r="AE84" s="11">
        <f t="shared" si="6"/>
        <v>118102014.72431886</v>
      </c>
    </row>
    <row r="85" spans="2:31" x14ac:dyDescent="0.25">
      <c r="B85" s="1">
        <v>76</v>
      </c>
      <c r="C85" s="12">
        <f t="shared" si="7"/>
        <v>639496.96534932393</v>
      </c>
      <c r="Z85" s="4">
        <v>46784</v>
      </c>
      <c r="AA85" s="11">
        <f t="shared" si="5"/>
        <v>645897.66524688003</v>
      </c>
      <c r="AB85" s="11">
        <f t="shared" si="8"/>
        <v>300000</v>
      </c>
      <c r="AC85" s="4">
        <v>65058</v>
      </c>
      <c r="AD85" s="11">
        <f>AD84*(1+$D$7)-[1]Renda!$G$9</f>
        <v>251080371.56932756</v>
      </c>
      <c r="AE85" s="11">
        <f t="shared" si="6"/>
        <v>118102014.72431886</v>
      </c>
    </row>
    <row r="86" spans="2:31" x14ac:dyDescent="0.25">
      <c r="B86" s="1">
        <v>77</v>
      </c>
      <c r="C86" s="12">
        <f t="shared" si="7"/>
        <v>645897.66524688003</v>
      </c>
      <c r="Z86" s="4">
        <v>46813</v>
      </c>
      <c r="AA86" s="11">
        <f t="shared" si="5"/>
        <v>652362.42949719843</v>
      </c>
      <c r="AB86" s="11">
        <f t="shared" si="8"/>
        <v>300000</v>
      </c>
      <c r="AC86" s="4">
        <v>65089</v>
      </c>
      <c r="AD86" s="11">
        <f>AD85*(1+$D$7)-[1]Renda!$G$9</f>
        <v>253587476.61563993</v>
      </c>
      <c r="AE86" s="11">
        <f t="shared" si="6"/>
        <v>118102014.72431886</v>
      </c>
    </row>
    <row r="87" spans="2:31" x14ac:dyDescent="0.25">
      <c r="B87" s="1">
        <v>78</v>
      </c>
      <c r="C87" s="12">
        <f t="shared" si="7"/>
        <v>652362.42949719843</v>
      </c>
      <c r="Z87" s="4">
        <v>46844</v>
      </c>
      <c r="AA87" s="11">
        <f t="shared" si="5"/>
        <v>658891.89931785862</v>
      </c>
      <c r="AB87" s="11">
        <f t="shared" si="8"/>
        <v>300000</v>
      </c>
      <c r="AC87" s="4">
        <v>65120</v>
      </c>
      <c r="AD87" s="11">
        <f>AD86*(1+$D$7)-[1]Renda!$G$9</f>
        <v>256119675.1774537</v>
      </c>
      <c r="AE87" s="11">
        <f t="shared" si="6"/>
        <v>118102014.72431886</v>
      </c>
    </row>
    <row r="88" spans="2:31" x14ac:dyDescent="0.25">
      <c r="B88" s="1">
        <v>79</v>
      </c>
      <c r="C88" s="12">
        <f t="shared" si="7"/>
        <v>658891.89931785862</v>
      </c>
      <c r="Z88" s="4">
        <v>46874</v>
      </c>
      <c r="AA88" s="11">
        <f t="shared" si="5"/>
        <v>665486.72234436136</v>
      </c>
      <c r="AB88" s="11">
        <f t="shared" si="8"/>
        <v>300000</v>
      </c>
      <c r="AC88" s="4">
        <v>65151</v>
      </c>
      <c r="AD88" s="11">
        <f>AD87*(1+$D$7)-[1]Renda!$G$9</f>
        <v>258677218.41477555</v>
      </c>
      <c r="AE88" s="11">
        <f t="shared" si="6"/>
        <v>118102014.72431886</v>
      </c>
    </row>
    <row r="89" spans="2:31" x14ac:dyDescent="0.25">
      <c r="B89" s="1">
        <v>80</v>
      </c>
      <c r="C89" s="12">
        <f t="shared" si="7"/>
        <v>665486.72234436136</v>
      </c>
      <c r="Z89" s="4">
        <v>46905</v>
      </c>
      <c r="AA89" s="11">
        <f t="shared" si="5"/>
        <v>672147.55269436573</v>
      </c>
      <c r="AB89" s="11">
        <f t="shared" si="8"/>
        <v>300000</v>
      </c>
      <c r="AC89" s="4">
        <v>65182</v>
      </c>
      <c r="AD89" s="11">
        <f>AD88*(1+$D$7)-[1]Renda!$G$9</f>
        <v>261260360.00146282</v>
      </c>
      <c r="AE89" s="11">
        <f t="shared" si="6"/>
        <v>118102014.72431886</v>
      </c>
    </row>
    <row r="90" spans="2:31" x14ac:dyDescent="0.25">
      <c r="B90" s="1">
        <v>81</v>
      </c>
      <c r="C90" s="12">
        <f t="shared" si="7"/>
        <v>672147.55269436573</v>
      </c>
      <c r="Z90" s="4">
        <v>46935</v>
      </c>
      <c r="AA90" s="11">
        <f t="shared" si="5"/>
        <v>678875.05103256868</v>
      </c>
      <c r="AB90" s="11">
        <f t="shared" si="8"/>
        <v>300000</v>
      </c>
      <c r="AC90" s="4">
        <v>65213</v>
      </c>
      <c r="AD90" s="11">
        <f>AD89*(1+$D$7)-[1]Renda!$G$9</f>
        <v>263869356.1503844</v>
      </c>
      <c r="AE90" s="11">
        <f t="shared" si="6"/>
        <v>118102014.72431886</v>
      </c>
    </row>
    <row r="91" spans="2:31" x14ac:dyDescent="0.25">
      <c r="B91" s="1">
        <v>82</v>
      </c>
      <c r="C91" s="12">
        <f t="shared" si="7"/>
        <v>678875.05103256868</v>
      </c>
      <c r="Z91" s="4">
        <v>46966</v>
      </c>
      <c r="AA91" s="11">
        <f t="shared" si="5"/>
        <v>685669.88463623391</v>
      </c>
      <c r="AB91" s="11">
        <f t="shared" si="8"/>
        <v>300000</v>
      </c>
      <c r="AC91" s="4">
        <v>65244</v>
      </c>
      <c r="AD91" s="11">
        <f>AD90*(1+$D$7)-[1]Renda!$G$9</f>
        <v>266504465.6388337</v>
      </c>
      <c r="AE91" s="11">
        <f t="shared" si="6"/>
        <v>118102014.72431886</v>
      </c>
    </row>
    <row r="92" spans="2:31" x14ac:dyDescent="0.25">
      <c r="B92" s="1">
        <v>83</v>
      </c>
      <c r="C92" s="12">
        <f t="shared" si="7"/>
        <v>685669.88463623391</v>
      </c>
      <c r="Z92" s="4">
        <v>46997</v>
      </c>
      <c r="AA92" s="11">
        <f t="shared" si="5"/>
        <v>692532.72746137704</v>
      </c>
      <c r="AB92" s="11">
        <f t="shared" si="8"/>
        <v>300000</v>
      </c>
      <c r="AC92" s="4">
        <v>65275</v>
      </c>
      <c r="AD92" s="11">
        <f>AD91*(1+$D$7)-[1]Renda!$G$9</f>
        <v>269165949.83419591</v>
      </c>
      <c r="AE92" s="11">
        <f t="shared" si="6"/>
        <v>118102014.72431886</v>
      </c>
    </row>
    <row r="93" spans="2:31" x14ac:dyDescent="0.25">
      <c r="B93" s="1">
        <v>84</v>
      </c>
      <c r="C93" s="12">
        <f t="shared" si="7"/>
        <v>692532.72746137704</v>
      </c>
      <c r="Z93" s="4">
        <v>47027</v>
      </c>
      <c r="AA93" s="11">
        <f t="shared" si="5"/>
        <v>699464.2602096129</v>
      </c>
      <c r="AB93" s="11">
        <f t="shared" si="8"/>
        <v>300000</v>
      </c>
      <c r="AC93" s="4">
        <v>65306</v>
      </c>
      <c r="AD93" s="11">
        <f>AD92*(1+$D$7)-[1]Renda!$G$9</f>
        <v>271854072.719872</v>
      </c>
      <c r="AE93" s="11">
        <f t="shared" si="6"/>
        <v>118102014.72431886</v>
      </c>
    </row>
    <row r="94" spans="2:31" x14ac:dyDescent="0.25">
      <c r="B94" s="1">
        <v>85</v>
      </c>
      <c r="C94" s="12">
        <f t="shared" si="7"/>
        <v>699464.2602096129</v>
      </c>
      <c r="Z94" s="4">
        <v>47058</v>
      </c>
      <c r="AA94" s="11">
        <f t="shared" si="5"/>
        <v>706465.17039567174</v>
      </c>
      <c r="AB94" s="11">
        <f t="shared" si="8"/>
        <v>300000</v>
      </c>
      <c r="AC94" s="4">
        <v>65337</v>
      </c>
      <c r="AD94" s="11">
        <f>AD93*(1+$D$7)-[1]Renda!$G$9</f>
        <v>274569100.92146236</v>
      </c>
      <c r="AE94" s="11">
        <f t="shared" si="6"/>
        <v>118102014.72431886</v>
      </c>
    </row>
    <row r="95" spans="2:31" x14ac:dyDescent="0.25">
      <c r="B95" s="1">
        <v>86</v>
      </c>
      <c r="C95" s="12">
        <f t="shared" si="7"/>
        <v>706465.17039567174</v>
      </c>
      <c r="Z95" s="4">
        <v>47088</v>
      </c>
      <c r="AA95" s="11">
        <f t="shared" si="5"/>
        <v>713536.15241559187</v>
      </c>
      <c r="AB95" s="11">
        <f t="shared" si="8"/>
        <v>300000</v>
      </c>
      <c r="AC95" s="4">
        <v>65368</v>
      </c>
      <c r="AD95" s="11">
        <f>AD94*(1+$D$7)-[1]Renda!$G$9</f>
        <v>277311303.73321259</v>
      </c>
      <c r="AE95" s="11">
        <f t="shared" si="6"/>
        <v>118102014.72431886</v>
      </c>
    </row>
    <row r="96" spans="2:31" x14ac:dyDescent="0.25">
      <c r="B96" s="1">
        <v>87</v>
      </c>
      <c r="C96" s="12">
        <f t="shared" si="7"/>
        <v>713536.15241559187</v>
      </c>
      <c r="Z96" s="4">
        <v>47119</v>
      </c>
      <c r="AA96" s="11">
        <f t="shared" si="5"/>
        <v>720677.90761559387</v>
      </c>
      <c r="AB96" s="11">
        <f t="shared" si="8"/>
        <v>300000</v>
      </c>
      <c r="AC96" s="4">
        <v>65399</v>
      </c>
      <c r="AD96" s="11">
        <f>AD95*(1+$D$7)-[1]Renda!$G$9</f>
        <v>280080953.14472371</v>
      </c>
      <c r="AE96" s="11">
        <f t="shared" si="6"/>
        <v>118102014.72431886</v>
      </c>
    </row>
    <row r="97" spans="2:31" x14ac:dyDescent="0.25">
      <c r="B97" s="1">
        <v>88</v>
      </c>
      <c r="C97" s="12">
        <f t="shared" si="7"/>
        <v>720677.90761559387</v>
      </c>
      <c r="Z97" s="4">
        <v>47150</v>
      </c>
      <c r="AA97" s="11">
        <f t="shared" si="5"/>
        <v>727891.14436164522</v>
      </c>
      <c r="AB97" s="11">
        <f t="shared" si="8"/>
        <v>300000</v>
      </c>
      <c r="AC97" s="4">
        <v>65430</v>
      </c>
      <c r="AD97" s="11">
        <f>AD96*(1+$D$7)-[1]Renda!$G$9</f>
        <v>282878323.86792994</v>
      </c>
      <c r="AE97" s="11">
        <f t="shared" si="6"/>
        <v>118102014.72431886</v>
      </c>
    </row>
    <row r="98" spans="2:31" x14ac:dyDescent="0.25">
      <c r="B98" s="1">
        <v>89</v>
      </c>
      <c r="C98" s="12">
        <f t="shared" si="7"/>
        <v>727891.14436164522</v>
      </c>
      <c r="Z98" s="4">
        <v>47178</v>
      </c>
      <c r="AA98" s="11">
        <f t="shared" si="5"/>
        <v>735176.57810972026</v>
      </c>
      <c r="AB98" s="11">
        <f t="shared" si="8"/>
        <v>300000</v>
      </c>
      <c r="AC98" s="4">
        <v>65461</v>
      </c>
      <c r="AD98" s="11">
        <f>AD97*(1+$D$7)-[1]Renda!$G$9</f>
        <v>285703693.36434644</v>
      </c>
      <c r="AE98" s="11">
        <f t="shared" si="6"/>
        <v>118102014.72431886</v>
      </c>
    </row>
    <row r="99" spans="2:31" x14ac:dyDescent="0.25">
      <c r="B99" s="1">
        <v>90</v>
      </c>
      <c r="C99" s="12">
        <f t="shared" si="7"/>
        <v>735176.57810972026</v>
      </c>
      <c r="Z99" s="4">
        <v>47209</v>
      </c>
      <c r="AA99" s="11">
        <f t="shared" si="5"/>
        <v>742534.93147676415</v>
      </c>
      <c r="AB99" s="11">
        <f t="shared" si="8"/>
        <v>300000</v>
      </c>
      <c r="AC99" s="4">
        <v>65492</v>
      </c>
      <c r="AD99" s="11">
        <f>AD98*(1+$D$7)-[1]Renda!$G$9</f>
        <v>288557341.87258965</v>
      </c>
      <c r="AE99" s="11">
        <f t="shared" si="6"/>
        <v>118102014.72431886</v>
      </c>
    </row>
    <row r="100" spans="2:31" x14ac:dyDescent="0.25">
      <c r="B100" s="1">
        <v>91</v>
      </c>
      <c r="C100" s="12">
        <f t="shared" si="7"/>
        <v>742534.93147676415</v>
      </c>
      <c r="Z100" s="4">
        <v>47239</v>
      </c>
      <c r="AA100" s="11">
        <f t="shared" si="5"/>
        <v>749966.9343123663</v>
      </c>
      <c r="AB100" s="11">
        <f t="shared" si="8"/>
        <v>300000</v>
      </c>
      <c r="AC100" s="4">
        <v>65523</v>
      </c>
      <c r="AD100" s="11">
        <f>AD99*(1+$D$7)-[1]Renda!$G$9</f>
        <v>291439552.43617332</v>
      </c>
      <c r="AE100" s="11">
        <f t="shared" si="6"/>
        <v>118102014.72431886</v>
      </c>
    </row>
    <row r="101" spans="2:31" x14ac:dyDescent="0.25">
      <c r="B101" s="1">
        <v>92</v>
      </c>
      <c r="C101" s="12">
        <f t="shared" si="7"/>
        <v>749966.9343123663</v>
      </c>
      <c r="Z101" s="4">
        <v>47270</v>
      </c>
      <c r="AA101" s="11">
        <f t="shared" si="5"/>
        <v>757473.32377115206</v>
      </c>
      <c r="AB101" s="11">
        <f t="shared" si="8"/>
        <v>300000</v>
      </c>
      <c r="AC101" s="4">
        <v>65554</v>
      </c>
      <c r="AD101" s="11">
        <f>AD100*(1+$D$7)-[1]Renda!$G$9</f>
        <v>294350610.93158257</v>
      </c>
      <c r="AE101" s="11">
        <f t="shared" si="6"/>
        <v>118102014.72431886</v>
      </c>
    </row>
    <row r="102" spans="2:31" x14ac:dyDescent="0.25">
      <c r="B102" s="1">
        <v>93</v>
      </c>
      <c r="C102" s="12">
        <f t="shared" si="7"/>
        <v>757473.32377115206</v>
      </c>
      <c r="Z102" s="4">
        <v>47300</v>
      </c>
      <c r="AA102" s="11">
        <f t="shared" si="5"/>
        <v>765054.84438589821</v>
      </c>
      <c r="AB102" s="11">
        <f t="shared" si="8"/>
        <v>300000</v>
      </c>
      <c r="AC102" s="4">
        <v>65585</v>
      </c>
      <c r="AD102" s="11">
        <f>AD101*(1+$D$7)-[1]Renda!$G$9</f>
        <v>297290806.09662902</v>
      </c>
      <c r="AE102" s="11">
        <f t="shared" si="6"/>
        <v>118102014.72431886</v>
      </c>
    </row>
    <row r="103" spans="2:31" x14ac:dyDescent="0.25">
      <c r="B103" s="1">
        <v>94</v>
      </c>
      <c r="C103" s="12">
        <f t="shared" si="7"/>
        <v>765054.84438589821</v>
      </c>
      <c r="Z103" s="4">
        <v>47331</v>
      </c>
      <c r="AA103" s="11">
        <f t="shared" si="5"/>
        <v>772712.24814138073</v>
      </c>
      <c r="AB103" s="11">
        <f t="shared" si="8"/>
        <v>300000</v>
      </c>
      <c r="AC103" s="4">
        <v>65616</v>
      </c>
      <c r="AD103" s="11">
        <f>AD102*(1+$D$7)-[1]Renda!$G$9</f>
        <v>300260429.55908954</v>
      </c>
      <c r="AE103" s="11">
        <f t="shared" si="6"/>
        <v>118102014.72431886</v>
      </c>
    </row>
    <row r="104" spans="2:31" x14ac:dyDescent="0.25">
      <c r="B104" s="1">
        <v>95</v>
      </c>
      <c r="C104" s="12">
        <f t="shared" si="7"/>
        <v>772712.24814138073</v>
      </c>
      <c r="Z104" s="4">
        <v>47362</v>
      </c>
      <c r="AA104" s="11">
        <f t="shared" si="5"/>
        <v>780446.29454896168</v>
      </c>
      <c r="AB104" s="11">
        <f t="shared" si="8"/>
        <v>300000</v>
      </c>
      <c r="AC104" s="4">
        <v>65647</v>
      </c>
      <c r="AD104" s="11">
        <f>AD103*(1+$D$7)-[1]Renda!$G$9</f>
        <v>303259775.865632</v>
      </c>
      <c r="AE104" s="11">
        <f t="shared" si="6"/>
        <v>118102014.72431886</v>
      </c>
    </row>
    <row r="105" spans="2:31" x14ac:dyDescent="0.25">
      <c r="B105" s="1">
        <v>96</v>
      </c>
      <c r="C105" s="12">
        <f t="shared" si="7"/>
        <v>780446.29454896168</v>
      </c>
      <c r="Z105" s="4">
        <v>47392</v>
      </c>
      <c r="AA105" s="11">
        <f t="shared" si="5"/>
        <v>788257.75072192226</v>
      </c>
      <c r="AB105" s="11">
        <f t="shared" si="8"/>
        <v>300000</v>
      </c>
      <c r="AC105" s="4">
        <v>65678</v>
      </c>
      <c r="AD105" s="11">
        <f>AD104*(1+$D$7)-[1]Renda!$G$9</f>
        <v>306289142.5110302</v>
      </c>
      <c r="AE105" s="11">
        <f t="shared" si="6"/>
        <v>118102014.72431886</v>
      </c>
    </row>
    <row r="106" spans="2:31" x14ac:dyDescent="0.25">
      <c r="B106" s="1">
        <v>97</v>
      </c>
      <c r="C106" s="12">
        <f t="shared" si="7"/>
        <v>788257.75072192226</v>
      </c>
      <c r="Z106" s="4">
        <v>47423</v>
      </c>
      <c r="AA106" s="11">
        <f t="shared" si="5"/>
        <v>796147.39145155041</v>
      </c>
      <c r="AB106" s="11">
        <f t="shared" si="8"/>
        <v>300000</v>
      </c>
      <c r="AC106" s="4">
        <v>65709</v>
      </c>
      <c r="AD106" s="11">
        <f>AD105*(1+$D$7)-[1]Renda!$G$9</f>
        <v>309348829.96767145</v>
      </c>
      <c r="AE106" s="11">
        <f t="shared" si="6"/>
        <v>118102014.72431886</v>
      </c>
    </row>
    <row r="107" spans="2:31" x14ac:dyDescent="0.25">
      <c r="B107" s="1">
        <v>98</v>
      </c>
      <c r="C107" s="12">
        <f t="shared" si="7"/>
        <v>796147.39145155041</v>
      </c>
      <c r="Z107" s="4">
        <v>47453</v>
      </c>
      <c r="AA107" s="11">
        <f t="shared" si="5"/>
        <v>804115.99928398919</v>
      </c>
      <c r="AB107" s="11">
        <f t="shared" si="8"/>
        <v>300000</v>
      </c>
      <c r="AC107" s="4">
        <v>65740</v>
      </c>
      <c r="AD107" s="11">
        <f>AD106*(1+$D$7)-[1]Renda!$G$9</f>
        <v>312439141.71535933</v>
      </c>
      <c r="AE107" s="11">
        <f t="shared" si="6"/>
        <v>118102014.72431886</v>
      </c>
    </row>
    <row r="108" spans="2:31" x14ac:dyDescent="0.25">
      <c r="B108" s="1">
        <v>99</v>
      </c>
      <c r="C108" s="12">
        <f t="shared" si="7"/>
        <v>804115.99928398919</v>
      </c>
      <c r="Z108" s="4">
        <v>47484</v>
      </c>
      <c r="AA108" s="11">
        <f t="shared" si="5"/>
        <v>812164.36459785549</v>
      </c>
      <c r="AB108" s="11">
        <f t="shared" si="8"/>
        <v>300000</v>
      </c>
      <c r="AC108" s="4">
        <v>65771</v>
      </c>
      <c r="AD108" s="11">
        <f>AD107*(1+$D$7)-[1]Renda!$G$9</f>
        <v>315560384.27141476</v>
      </c>
      <c r="AE108" s="11">
        <f t="shared" si="6"/>
        <v>118102014.72431886</v>
      </c>
    </row>
    <row r="109" spans="2:31" x14ac:dyDescent="0.25">
      <c r="B109" s="1">
        <v>100</v>
      </c>
      <c r="C109" s="12">
        <f t="shared" si="7"/>
        <v>812164.36459785549</v>
      </c>
      <c r="Z109" s="4">
        <v>47515</v>
      </c>
      <c r="AA109" s="11">
        <f t="shared" si="5"/>
        <v>820293.28568263433</v>
      </c>
      <c r="AB109" s="11">
        <f t="shared" si="8"/>
        <v>300000</v>
      </c>
      <c r="AC109" s="4">
        <v>65802</v>
      </c>
      <c r="AD109" s="11">
        <f>AD108*(1+$D$7)-[1]Renda!$G$9</f>
        <v>318712867.2210784</v>
      </c>
      <c r="AE109" s="11">
        <f t="shared" si="6"/>
        <v>118102014.72431886</v>
      </c>
    </row>
    <row r="110" spans="2:31" x14ac:dyDescent="0.25">
      <c r="B110" s="1">
        <v>101</v>
      </c>
      <c r="C110" s="12">
        <f t="shared" si="7"/>
        <v>820293.28568263433</v>
      </c>
      <c r="Z110" s="4">
        <v>47543</v>
      </c>
      <c r="AA110" s="11">
        <f t="shared" si="5"/>
        <v>828503.56881785882</v>
      </c>
      <c r="AB110" s="11">
        <f t="shared" si="8"/>
        <v>300000</v>
      </c>
      <c r="AC110" s="4">
        <v>65833</v>
      </c>
      <c r="AD110" s="11">
        <f>AD109*(1+$D$7)-[1]Renda!$G$9</f>
        <v>321896903.24821746</v>
      </c>
      <c r="AE110" s="11">
        <f t="shared" si="6"/>
        <v>118102014.72431886</v>
      </c>
    </row>
    <row r="111" spans="2:31" x14ac:dyDescent="0.25">
      <c r="B111" s="1">
        <v>102</v>
      </c>
      <c r="C111" s="12">
        <f t="shared" si="7"/>
        <v>828503.56881785882</v>
      </c>
      <c r="Z111" s="4">
        <v>47574</v>
      </c>
      <c r="AA111" s="11">
        <f t="shared" si="5"/>
        <v>836796.02835308202</v>
      </c>
      <c r="AB111" s="11">
        <f t="shared" si="8"/>
        <v>300000</v>
      </c>
      <c r="AC111" s="4">
        <v>65864</v>
      </c>
      <c r="AD111" s="11">
        <f>AD110*(1+$D$7)-[1]Renda!$G$9</f>
        <v>325112808.16633964</v>
      </c>
      <c r="AE111" s="11">
        <f t="shared" si="6"/>
        <v>118102014.72431886</v>
      </c>
    </row>
    <row r="112" spans="2:31" x14ac:dyDescent="0.25">
      <c r="B112" s="1">
        <v>103</v>
      </c>
      <c r="C112" s="12">
        <f t="shared" si="7"/>
        <v>836796.02835308202</v>
      </c>
      <c r="Z112" s="4">
        <v>47604</v>
      </c>
      <c r="AA112" s="11">
        <f t="shared" si="5"/>
        <v>845171.48678864969</v>
      </c>
      <c r="AB112" s="11">
        <f t="shared" si="8"/>
        <v>300000</v>
      </c>
      <c r="AC112" s="4">
        <v>65895</v>
      </c>
      <c r="AD112" s="11">
        <f>AD111*(1+$D$7)-[1]Renda!$G$9</f>
        <v>328360900.94991744</v>
      </c>
      <c r="AE112" s="11">
        <f t="shared" si="6"/>
        <v>118102014.72431886</v>
      </c>
    </row>
    <row r="113" spans="2:31" x14ac:dyDescent="0.25">
      <c r="B113" s="1">
        <v>104</v>
      </c>
      <c r="C113" s="12">
        <f t="shared" si="7"/>
        <v>845171.48678864969</v>
      </c>
      <c r="Z113" s="4">
        <v>47635</v>
      </c>
      <c r="AA113" s="11">
        <f t="shared" si="5"/>
        <v>853630.77485728101</v>
      </c>
      <c r="AB113" s="11">
        <f t="shared" si="8"/>
        <v>300000</v>
      </c>
      <c r="AC113" s="4">
        <v>65926</v>
      </c>
      <c r="AD113" s="11">
        <f>AD112*(1+$D$7)-[1]Renda!$G$9</f>
        <v>331641503.76602644</v>
      </c>
      <c r="AE113" s="11">
        <f t="shared" si="6"/>
        <v>118102014.72431886</v>
      </c>
    </row>
    <row r="114" spans="2:31" x14ac:dyDescent="0.25">
      <c r="B114" s="1">
        <v>105</v>
      </c>
      <c r="C114" s="12">
        <f t="shared" si="7"/>
        <v>853630.77485728101</v>
      </c>
      <c r="Z114" s="4">
        <v>47665</v>
      </c>
      <c r="AA114" s="11">
        <f t="shared" si="5"/>
        <v>862174.73160646611</v>
      </c>
      <c r="AB114" s="11">
        <f t="shared" si="8"/>
        <v>300000</v>
      </c>
      <c r="AC114" s="4">
        <v>65957</v>
      </c>
      <c r="AD114" s="11">
        <f>AD113*(1+$D$7)-[1]Renda!$G$9</f>
        <v>334954942.00629967</v>
      </c>
      <c r="AE114" s="11">
        <f t="shared" si="6"/>
        <v>118102014.72431886</v>
      </c>
    </row>
    <row r="115" spans="2:31" x14ac:dyDescent="0.25">
      <c r="B115" s="1">
        <v>106</v>
      </c>
      <c r="C115" s="12">
        <f t="shared" si="7"/>
        <v>862174.73160646611</v>
      </c>
      <c r="Z115" s="4">
        <v>47696</v>
      </c>
      <c r="AA115" s="11">
        <f t="shared" si="5"/>
        <v>870804.20448168844</v>
      </c>
      <c r="AB115" s="11">
        <f t="shared" si="8"/>
        <v>300000</v>
      </c>
      <c r="AC115" s="4">
        <v>65988</v>
      </c>
      <c r="AD115" s="11">
        <f>AD114*(1+$D$7)-[1]Renda!$G$9</f>
        <v>338301544.31920224</v>
      </c>
      <c r="AE115" s="11">
        <f t="shared" si="6"/>
        <v>118102014.72431886</v>
      </c>
    </row>
    <row r="116" spans="2:31" x14ac:dyDescent="0.25">
      <c r="B116" s="1">
        <v>107</v>
      </c>
      <c r="C116" s="12">
        <f t="shared" si="7"/>
        <v>870804.20448168844</v>
      </c>
      <c r="Z116" s="4">
        <v>47727</v>
      </c>
      <c r="AA116" s="11">
        <f t="shared" si="5"/>
        <v>879520.04941047984</v>
      </c>
      <c r="AB116" s="11">
        <f t="shared" si="8"/>
        <v>300000</v>
      </c>
      <c r="AC116" s="4">
        <v>66019</v>
      </c>
      <c r="AD116" s="11">
        <f>AD115*(1+$D$7)-[1]Renda!$G$9</f>
        <v>341681642.64262873</v>
      </c>
      <c r="AE116" s="11">
        <f t="shared" si="6"/>
        <v>118102014.72431886</v>
      </c>
    </row>
    <row r="117" spans="2:31" x14ac:dyDescent="0.25">
      <c r="B117" s="1">
        <v>108</v>
      </c>
      <c r="C117" s="12">
        <f t="shared" si="7"/>
        <v>879520.04941047984</v>
      </c>
      <c r="Z117" s="4">
        <v>47757</v>
      </c>
      <c r="AA117" s="11">
        <f t="shared" si="5"/>
        <v>888323.13088731701</v>
      </c>
      <c r="AB117" s="11">
        <f t="shared" si="8"/>
        <v>300000</v>
      </c>
      <c r="AC117" s="4">
        <v>66050</v>
      </c>
      <c r="AD117" s="11">
        <f>AD116*(1+$D$7)-[1]Renda!$G$9</f>
        <v>345095572.23682702</v>
      </c>
      <c r="AE117" s="11">
        <f t="shared" si="6"/>
        <v>118102014.72431886</v>
      </c>
    </row>
    <row r="118" spans="2:31" x14ac:dyDescent="0.25">
      <c r="B118" s="1">
        <v>109</v>
      </c>
      <c r="C118" s="12">
        <f t="shared" si="7"/>
        <v>888323.13088731701</v>
      </c>
      <c r="Z118" s="4">
        <v>47788</v>
      </c>
      <c r="AA118" s="11">
        <f t="shared" si="5"/>
        <v>897214.32205936778</v>
      </c>
      <c r="AB118" s="11">
        <f t="shared" si="8"/>
        <v>300000</v>
      </c>
      <c r="AC118" s="4">
        <v>66081</v>
      </c>
      <c r="AD118" s="11">
        <f>AD117*(1+$D$7)-[1]Renda!$G$9</f>
        <v>348543671.71765161</v>
      </c>
      <c r="AE118" s="11">
        <f t="shared" si="6"/>
        <v>118102014.72431886</v>
      </c>
    </row>
    <row r="119" spans="2:31" x14ac:dyDescent="0.25">
      <c r="B119" s="1">
        <v>110</v>
      </c>
      <c r="C119" s="12">
        <f t="shared" si="7"/>
        <v>897214.32205936778</v>
      </c>
      <c r="Z119" s="4">
        <v>47818</v>
      </c>
      <c r="AA119" s="11">
        <f t="shared" si="5"/>
        <v>906194.50481309555</v>
      </c>
      <c r="AB119" s="11">
        <f t="shared" si="8"/>
        <v>300000</v>
      </c>
      <c r="AC119" s="4">
        <v>66112</v>
      </c>
      <c r="AD119" s="11">
        <f>AD118*(1+$D$7)-[1]Renda!$G$9</f>
        <v>352026283.0901497</v>
      </c>
      <c r="AE119" s="11">
        <f t="shared" si="6"/>
        <v>118102014.72431886</v>
      </c>
    </row>
    <row r="120" spans="2:31" x14ac:dyDescent="0.25">
      <c r="B120" s="1">
        <v>111</v>
      </c>
      <c r="C120" s="12">
        <f t="shared" si="7"/>
        <v>906194.50481309555</v>
      </c>
      <c r="Z120" s="4">
        <v>47849</v>
      </c>
      <c r="AA120" s="11">
        <f t="shared" si="5"/>
        <v>915264.56986173056</v>
      </c>
      <c r="AB120" s="11">
        <f t="shared" si="8"/>
        <v>300000</v>
      </c>
      <c r="AC120" s="4">
        <v>66143</v>
      </c>
      <c r="AD120" s="11">
        <f>AD119*(1+$D$7)-[1]Renda!$G$9</f>
        <v>355543751.78248358</v>
      </c>
      <c r="AE120" s="11">
        <f t="shared" si="6"/>
        <v>118102014.72431886</v>
      </c>
    </row>
    <row r="121" spans="2:31" x14ac:dyDescent="0.25">
      <c r="B121" s="1">
        <v>112</v>
      </c>
      <c r="C121" s="12">
        <f t="shared" si="7"/>
        <v>915264.56986173056</v>
      </c>
      <c r="Z121" s="4">
        <v>47880</v>
      </c>
      <c r="AA121" s="11">
        <f t="shared" si="5"/>
        <v>924425.41683361668</v>
      </c>
      <c r="AB121" s="11">
        <f t="shared" si="8"/>
        <v>300000</v>
      </c>
      <c r="AC121" s="4">
        <v>66174</v>
      </c>
      <c r="AD121" s="11">
        <f>AD120*(1+$D$7)-[1]Renda!$G$9</f>
        <v>359096426.68019229</v>
      </c>
      <c r="AE121" s="11">
        <f t="shared" si="6"/>
        <v>118102014.72431886</v>
      </c>
    </row>
    <row r="122" spans="2:31" x14ac:dyDescent="0.25">
      <c r="B122" s="1">
        <v>113</v>
      </c>
      <c r="C122" s="12">
        <f t="shared" si="7"/>
        <v>924425.41683361668</v>
      </c>
      <c r="Z122" s="4">
        <v>47908</v>
      </c>
      <c r="AA122" s="11">
        <f t="shared" si="5"/>
        <v>933677.95436144224</v>
      </c>
      <c r="AB122" s="11">
        <f t="shared" si="8"/>
        <v>300000</v>
      </c>
      <c r="AC122" s="4">
        <v>66205</v>
      </c>
      <c r="AD122" s="11">
        <f>AD121*(1+$D$7)-[1]Renda!$G$9</f>
        <v>362684660.16079652</v>
      </c>
      <c r="AE122" s="11">
        <f t="shared" si="6"/>
        <v>118102014.72431886</v>
      </c>
    </row>
    <row r="123" spans="2:31" x14ac:dyDescent="0.25">
      <c r="B123" s="1">
        <v>114</v>
      </c>
      <c r="C123" s="12">
        <f t="shared" si="7"/>
        <v>933677.95436144224</v>
      </c>
      <c r="Z123" s="4">
        <v>47939</v>
      </c>
      <c r="AA123" s="11">
        <f t="shared" si="5"/>
        <v>943023.10017236439</v>
      </c>
      <c r="AB123" s="11">
        <f t="shared" si="8"/>
        <v>300000</v>
      </c>
      <c r="AC123" s="4">
        <v>66236</v>
      </c>
      <c r="AD123" s="11">
        <f>AD122*(1+$D$7)-[1]Renda!$G$9</f>
        <v>366308808.12874967</v>
      </c>
      <c r="AE123" s="11">
        <f t="shared" si="6"/>
        <v>118102014.72431886</v>
      </c>
    </row>
    <row r="124" spans="2:31" x14ac:dyDescent="0.25">
      <c r="B124" s="1">
        <v>115</v>
      </c>
      <c r="C124" s="12">
        <f t="shared" si="7"/>
        <v>943023.10017236439</v>
      </c>
      <c r="Z124" s="4">
        <v>47969</v>
      </c>
      <c r="AA124" s="11">
        <f t="shared" si="5"/>
        <v>952461.7811790352</v>
      </c>
      <c r="AB124" s="11">
        <f t="shared" si="8"/>
        <v>300000</v>
      </c>
      <c r="AC124" s="4">
        <v>66267</v>
      </c>
      <c r="AD124" s="11">
        <f>AD123*(1+$D$7)-[1]Renda!$G$9</f>
        <v>369969230.05073875</v>
      </c>
      <c r="AE124" s="11">
        <f t="shared" si="6"/>
        <v>118102014.72431886</v>
      </c>
    </row>
    <row r="125" spans="2:31" x14ac:dyDescent="0.25">
      <c r="B125" s="1">
        <v>116</v>
      </c>
      <c r="C125" s="12">
        <f t="shared" si="7"/>
        <v>952461.7811790352</v>
      </c>
      <c r="Z125" s="4">
        <v>48000</v>
      </c>
      <c r="AA125" s="11">
        <f t="shared" si="5"/>
        <v>961994.93357153889</v>
      </c>
      <c r="AB125" s="11">
        <f t="shared" si="8"/>
        <v>300000</v>
      </c>
      <c r="AC125" s="4">
        <v>66298</v>
      </c>
      <c r="AD125" s="11">
        <f>AD124*(1+$D$7)-[1]Renda!$G$9</f>
        <v>373666288.99133873</v>
      </c>
      <c r="AE125" s="11">
        <f t="shared" si="6"/>
        <v>118102014.72431886</v>
      </c>
    </row>
    <row r="126" spans="2:31" x14ac:dyDescent="0.25">
      <c r="B126" s="1">
        <v>117</v>
      </c>
      <c r="C126" s="12">
        <f t="shared" si="7"/>
        <v>961994.93357153889</v>
      </c>
      <c r="Z126" s="4">
        <v>48030</v>
      </c>
      <c r="AA126" s="11">
        <f t="shared" si="5"/>
        <v>971623.50291024928</v>
      </c>
      <c r="AB126" s="11">
        <f t="shared" si="8"/>
        <v>300000</v>
      </c>
      <c r="AC126" s="4">
        <v>66329</v>
      </c>
      <c r="AD126" s="11">
        <f>AD125*(1+$D$7)-[1]Renda!$G$9</f>
        <v>377400351.64902347</v>
      </c>
      <c r="AE126" s="11">
        <f t="shared" si="6"/>
        <v>118102014.72431886</v>
      </c>
    </row>
    <row r="127" spans="2:31" x14ac:dyDescent="0.25">
      <c r="B127" s="1">
        <v>118</v>
      </c>
      <c r="C127" s="12">
        <f t="shared" si="7"/>
        <v>971623.50291024928</v>
      </c>
      <c r="Z127" s="4">
        <v>48061</v>
      </c>
      <c r="AA127" s="11">
        <f t="shared" si="5"/>
        <v>981348.44421961671</v>
      </c>
      <c r="AB127" s="11">
        <f t="shared" si="8"/>
        <v>300000</v>
      </c>
      <c r="AC127" s="4">
        <v>66360</v>
      </c>
      <c r="AD127" s="11">
        <f>AD126*(1+$D$7)-[1]Renda!$G$9</f>
        <v>381171788.39253747</v>
      </c>
      <c r="AE127" s="11">
        <f t="shared" si="6"/>
        <v>118102014.72431886</v>
      </c>
    </row>
    <row r="128" spans="2:31" x14ac:dyDescent="0.25">
      <c r="B128" s="1">
        <v>119</v>
      </c>
      <c r="C128" s="12">
        <f t="shared" si="7"/>
        <v>981348.44421961671</v>
      </c>
      <c r="Z128" s="4">
        <v>48092</v>
      </c>
      <c r="AA128" s="11">
        <f t="shared" si="5"/>
        <v>991170.72208289348</v>
      </c>
      <c r="AB128" s="11">
        <f t="shared" si="8"/>
        <v>300000</v>
      </c>
      <c r="AC128" s="4">
        <v>66391</v>
      </c>
      <c r="AD128" s="11">
        <f>AD127*(1+$D$7)-[1]Renda!$G$9</f>
        <v>384980973.29763132</v>
      </c>
      <c r="AE128" s="11">
        <f t="shared" si="6"/>
        <v>118102014.72431886</v>
      </c>
    </row>
    <row r="129" spans="2:31" x14ac:dyDescent="0.25">
      <c r="B129" s="1">
        <v>120</v>
      </c>
      <c r="C129" s="12">
        <f t="shared" si="7"/>
        <v>991170.72208289348</v>
      </c>
      <c r="Z129" s="4">
        <v>48122</v>
      </c>
      <c r="AA129" s="11">
        <f t="shared" si="5"/>
        <v>1001091.3107378077</v>
      </c>
      <c r="AB129" s="11">
        <f t="shared" si="8"/>
        <v>300000</v>
      </c>
      <c r="AC129" s="4">
        <v>66422</v>
      </c>
      <c r="AD129" s="11">
        <f>AD128*(1+$D$7)-[1]Renda!$G$9</f>
        <v>388828284.18416512</v>
      </c>
      <c r="AE129" s="11">
        <f t="shared" si="6"/>
        <v>118102014.72431886</v>
      </c>
    </row>
    <row r="130" spans="2:31" x14ac:dyDescent="0.25">
      <c r="B130" s="1">
        <v>121</v>
      </c>
      <c r="C130" s="12">
        <f t="shared" si="7"/>
        <v>1001091.3107378077</v>
      </c>
      <c r="Z130" s="4">
        <v>48153</v>
      </c>
      <c r="AA130" s="11">
        <f t="shared" si="5"/>
        <v>1011111.1941731944</v>
      </c>
      <c r="AB130" s="11">
        <f t="shared" si="8"/>
        <v>300000</v>
      </c>
      <c r="AC130" s="4">
        <v>66453</v>
      </c>
      <c r="AD130" s="11">
        <f>AD129*(1+$D$7)-[1]Renda!$G$9</f>
        <v>392714102.65358299</v>
      </c>
      <c r="AE130" s="11">
        <f t="shared" si="6"/>
        <v>118102014.72431886</v>
      </c>
    </row>
    <row r="131" spans="2:31" x14ac:dyDescent="0.25">
      <c r="B131" s="1">
        <v>122</v>
      </c>
      <c r="C131" s="12">
        <f t="shared" si="7"/>
        <v>1011111.1941731944</v>
      </c>
      <c r="Z131" s="4">
        <v>48183</v>
      </c>
      <c r="AA131" s="11">
        <f t="shared" si="5"/>
        <v>1021231.3662265941</v>
      </c>
      <c r="AB131" s="11">
        <f t="shared" si="8"/>
        <v>300000</v>
      </c>
      <c r="AC131" s="4">
        <v>66484</v>
      </c>
      <c r="AD131" s="11">
        <f>AD130*(1+$D$7)-[1]Renda!$G$9</f>
        <v>396638814.12676287</v>
      </c>
      <c r="AE131" s="11">
        <f t="shared" si="6"/>
        <v>118102014.72431886</v>
      </c>
    </row>
    <row r="132" spans="2:31" x14ac:dyDescent="0.25">
      <c r="B132" s="1">
        <v>123</v>
      </c>
      <c r="C132" s="12">
        <f t="shared" si="7"/>
        <v>1021231.3662265941</v>
      </c>
      <c r="Z132" s="4">
        <v>48214</v>
      </c>
      <c r="AA132" s="11">
        <f t="shared" si="5"/>
        <v>1031452.8306828281</v>
      </c>
      <c r="AB132" s="11">
        <f t="shared" si="8"/>
        <v>300000</v>
      </c>
      <c r="AC132" s="4">
        <v>66515</v>
      </c>
      <c r="AD132" s="11">
        <f>AD131*(1+$D$7)-[1]Renda!$G$9</f>
        <v>400602807.88224506</v>
      </c>
      <c r="AE132" s="11">
        <f t="shared" si="6"/>
        <v>118102014.72431886</v>
      </c>
    </row>
    <row r="133" spans="2:31" x14ac:dyDescent="0.25">
      <c r="B133" s="1">
        <v>124</v>
      </c>
      <c r="C133" s="12">
        <f t="shared" si="7"/>
        <v>1031452.8306828281</v>
      </c>
      <c r="Z133" s="4">
        <v>48245</v>
      </c>
      <c r="AA133" s="11">
        <f t="shared" si="5"/>
        <v>1041776.6013735603</v>
      </c>
      <c r="AB133" s="11">
        <f t="shared" si="8"/>
        <v>300000</v>
      </c>
      <c r="AC133" s="4">
        <v>66546</v>
      </c>
      <c r="AD133" s="11">
        <f>AD132*(1+$D$7)-[1]Renda!$G$9</f>
        <v>404606477.09484339</v>
      </c>
      <c r="AE133" s="11">
        <f t="shared" si="6"/>
        <v>118102014.72431886</v>
      </c>
    </row>
    <row r="134" spans="2:31" x14ac:dyDescent="0.25">
      <c r="B134" s="1">
        <v>125</v>
      </c>
      <c r="C134" s="12">
        <f t="shared" si="7"/>
        <v>1041776.6013735603</v>
      </c>
      <c r="Z134" s="4">
        <v>48274</v>
      </c>
      <c r="AA134" s="11">
        <f t="shared" si="5"/>
        <v>1052203.7022778557</v>
      </c>
      <c r="AB134" s="11">
        <f t="shared" si="8"/>
        <v>300000</v>
      </c>
      <c r="AC134" s="4">
        <v>66577</v>
      </c>
      <c r="AD134" s="11">
        <f>AD133*(1+$D$7)-[1]Renda!$G$9</f>
        <v>408650218.87464291</v>
      </c>
      <c r="AE134" s="11">
        <f t="shared" si="6"/>
        <v>118102014.72431886</v>
      </c>
    </row>
    <row r="135" spans="2:31" x14ac:dyDescent="0.25">
      <c r="B135" s="1">
        <v>126</v>
      </c>
      <c r="C135" s="12">
        <f t="shared" si="7"/>
        <v>1052203.7022778557</v>
      </c>
      <c r="Z135" s="4">
        <v>48305</v>
      </c>
      <c r="AA135" s="11">
        <f t="shared" si="5"/>
        <v>1062735.1676237453</v>
      </c>
      <c r="AB135" s="11">
        <f t="shared" si="8"/>
        <v>300000</v>
      </c>
      <c r="AC135" s="4">
        <v>66608</v>
      </c>
      <c r="AD135" s="11">
        <f>AD134*(1+$D$7)-[1]Renda!$G$9</f>
        <v>412734434.3063879</v>
      </c>
      <c r="AE135" s="11">
        <f t="shared" si="6"/>
        <v>118102014.72431886</v>
      </c>
    </row>
    <row r="136" spans="2:31" x14ac:dyDescent="0.25">
      <c r="B136" s="1">
        <v>127</v>
      </c>
      <c r="C136" s="12">
        <f t="shared" si="7"/>
        <v>1062735.1676237453</v>
      </c>
      <c r="Z136" s="4">
        <v>48335</v>
      </c>
      <c r="AA136" s="11">
        <f t="shared" si="5"/>
        <v>1073372.041990808</v>
      </c>
      <c r="AB136" s="11">
        <f t="shared" si="8"/>
        <v>300000</v>
      </c>
      <c r="AC136" s="4">
        <v>66639</v>
      </c>
      <c r="AD136" s="11">
        <f>AD135*(1+$D$7)-[1]Renda!$G$9</f>
        <v>416859528.48926389</v>
      </c>
      <c r="AE136" s="11">
        <f t="shared" si="6"/>
        <v>118102014.72431886</v>
      </c>
    </row>
    <row r="137" spans="2:31" x14ac:dyDescent="0.25">
      <c r="B137" s="1">
        <v>128</v>
      </c>
      <c r="C137" s="12">
        <f t="shared" si="7"/>
        <v>1073372.041990808</v>
      </c>
      <c r="Z137" s="4">
        <v>48366</v>
      </c>
      <c r="AA137" s="11">
        <f t="shared" si="5"/>
        <v>1084115.3804137781</v>
      </c>
      <c r="AB137" s="11">
        <f t="shared" si="8"/>
        <v>300000</v>
      </c>
      <c r="AC137" s="4">
        <v>66670</v>
      </c>
      <c r="AD137" s="11">
        <f>AD136*(1+$D$7)-[1]Renda!$G$9</f>
        <v>421025910.57707834</v>
      </c>
      <c r="AE137" s="11">
        <f t="shared" si="6"/>
        <v>118102014.72431886</v>
      </c>
    </row>
    <row r="138" spans="2:31" x14ac:dyDescent="0.25">
      <c r="B138" s="1">
        <v>129</v>
      </c>
      <c r="C138" s="12">
        <f t="shared" si="7"/>
        <v>1084115.3804137781</v>
      </c>
      <c r="Z138" s="4">
        <v>48396</v>
      </c>
      <c r="AA138" s="11">
        <f t="shared" si="5"/>
        <v>1094966.248487191</v>
      </c>
      <c r="AB138" s="11">
        <f t="shared" si="8"/>
        <v>300000</v>
      </c>
      <c r="AC138" s="4">
        <v>66701</v>
      </c>
      <c r="AD138" s="11">
        <f>AD137*(1+$D$7)-[1]Renda!$G$9</f>
        <v>425233993.81884289</v>
      </c>
      <c r="AE138" s="11">
        <f t="shared" si="6"/>
        <v>118102014.72431886</v>
      </c>
    </row>
    <row r="139" spans="2:31" x14ac:dyDescent="0.25">
      <c r="B139" s="1">
        <v>130</v>
      </c>
      <c r="C139" s="12">
        <f t="shared" si="7"/>
        <v>1094966.248487191</v>
      </c>
      <c r="Z139" s="4">
        <v>48427</v>
      </c>
      <c r="AA139" s="11">
        <f t="shared" ref="AA139:AA202" si="9">AA138*(1+$D$7)+($D$5*(1+$D$7))</f>
        <v>1105925.7224710761</v>
      </c>
      <c r="AB139" s="11">
        <f t="shared" si="8"/>
        <v>300000</v>
      </c>
      <c r="AC139" s="4">
        <v>66732</v>
      </c>
      <c r="AD139" s="11">
        <f>AD138*(1+$D$7)-[1]Renda!$G$9</f>
        <v>429484195.59976226</v>
      </c>
      <c r="AE139" s="11">
        <f t="shared" ref="AE139:AE202" si="10">AE138</f>
        <v>118102014.72431886</v>
      </c>
    </row>
    <row r="140" spans="2:31" x14ac:dyDescent="0.25">
      <c r="B140" s="1">
        <v>131</v>
      </c>
      <c r="C140" s="12">
        <f t="shared" ref="C140:C203" si="11">(C139+$D$5)*(1+$D$7)</f>
        <v>1105925.7224710761</v>
      </c>
      <c r="Z140" s="4">
        <v>48458</v>
      </c>
      <c r="AA140" s="11">
        <f t="shared" si="9"/>
        <v>1116994.8893977066</v>
      </c>
      <c r="AB140" s="11">
        <f t="shared" ref="AB140:AB203" si="12">AB139+$D$5</f>
        <v>300000</v>
      </c>
      <c r="AC140" s="4">
        <v>66763</v>
      </c>
      <c r="AD140" s="11">
        <f>AD139*(1+$D$7)-[1]Renda!$G$9</f>
        <v>433776937.48263329</v>
      </c>
      <c r="AE140" s="11">
        <f t="shared" si="10"/>
        <v>118102014.72431886</v>
      </c>
    </row>
    <row r="141" spans="2:31" x14ac:dyDescent="0.25">
      <c r="B141" s="1">
        <v>132</v>
      </c>
      <c r="C141" s="12">
        <f t="shared" si="11"/>
        <v>1116994.8893977066</v>
      </c>
      <c r="Z141" s="4">
        <v>48488</v>
      </c>
      <c r="AA141" s="11">
        <f t="shared" si="9"/>
        <v>1128174.8471794189</v>
      </c>
      <c r="AB141" s="11">
        <f t="shared" si="12"/>
        <v>300000</v>
      </c>
      <c r="AC141" s="4">
        <v>66794</v>
      </c>
      <c r="AD141" s="11">
        <f>AD140*(1+$D$7)-[1]Renda!$G$9</f>
        <v>438112645.24965811</v>
      </c>
      <c r="AE141" s="11">
        <f t="shared" si="10"/>
        <v>118102014.72431886</v>
      </c>
    </row>
    <row r="142" spans="2:31" x14ac:dyDescent="0.25">
      <c r="B142" s="1">
        <v>133</v>
      </c>
      <c r="C142" s="12">
        <f t="shared" si="11"/>
        <v>1128174.8471794189</v>
      </c>
      <c r="Z142" s="4">
        <v>48519</v>
      </c>
      <c r="AA142" s="11">
        <f t="shared" si="9"/>
        <v>1139466.7047175108</v>
      </c>
      <c r="AB142" s="11">
        <f t="shared" si="12"/>
        <v>300000</v>
      </c>
      <c r="AC142" s="4">
        <v>66825</v>
      </c>
      <c r="AD142" s="11">
        <f>AD141*(1+$D$7)-[1]Renda!$G$9</f>
        <v>442491748.94467622</v>
      </c>
      <c r="AE142" s="11">
        <f t="shared" si="10"/>
        <v>118102014.72431886</v>
      </c>
    </row>
    <row r="143" spans="2:31" x14ac:dyDescent="0.25">
      <c r="B143" s="1">
        <v>134</v>
      </c>
      <c r="C143" s="12">
        <f t="shared" si="11"/>
        <v>1139466.7047175108</v>
      </c>
      <c r="Z143" s="4">
        <v>48549</v>
      </c>
      <c r="AA143" s="11">
        <f t="shared" si="9"/>
        <v>1150871.5820122294</v>
      </c>
      <c r="AB143" s="11">
        <f t="shared" si="12"/>
        <v>300000</v>
      </c>
      <c r="AC143" s="4">
        <v>66856</v>
      </c>
      <c r="AD143" s="11">
        <f>AD142*(1+$D$7)-[1]Renda!$G$9</f>
        <v>446914682.91581893</v>
      </c>
      <c r="AE143" s="11">
        <f t="shared" si="10"/>
        <v>118102014.72431886</v>
      </c>
    </row>
    <row r="144" spans="2:31" x14ac:dyDescent="0.25">
      <c r="B144" s="1">
        <v>135</v>
      </c>
      <c r="C144" s="12">
        <f t="shared" si="11"/>
        <v>1150871.5820122294</v>
      </c>
      <c r="Z144" s="4">
        <v>48580</v>
      </c>
      <c r="AA144" s="11">
        <f t="shared" si="9"/>
        <v>1162390.6102738599</v>
      </c>
      <c r="AB144" s="11">
        <f t="shared" si="12"/>
        <v>300000</v>
      </c>
      <c r="AC144" s="4">
        <v>66887</v>
      </c>
      <c r="AD144" s="11">
        <f>AD143*(1+$D$7)-[1]Renda!$G$9</f>
        <v>451381885.85859078</v>
      </c>
      <c r="AE144" s="11">
        <f t="shared" si="10"/>
        <v>118102014.72431886</v>
      </c>
    </row>
    <row r="145" spans="2:31" x14ac:dyDescent="0.25">
      <c r="B145" s="1">
        <v>136</v>
      </c>
      <c r="C145" s="12">
        <f t="shared" si="11"/>
        <v>1162390.6102738599</v>
      </c>
      <c r="Z145" s="4">
        <v>48611</v>
      </c>
      <c r="AA145" s="11">
        <f t="shared" si="9"/>
        <v>1174024.9320349272</v>
      </c>
      <c r="AB145" s="11">
        <f t="shared" si="12"/>
        <v>300000</v>
      </c>
      <c r="AC145" s="4">
        <v>66918</v>
      </c>
      <c r="AD145" s="11">
        <f>AD144*(1+$D$7)-[1]Renda!$G$9</f>
        <v>455893800.85938245</v>
      </c>
      <c r="AE145" s="11">
        <f t="shared" si="10"/>
        <v>118102014.72431886</v>
      </c>
    </row>
    <row r="146" spans="2:31" x14ac:dyDescent="0.25">
      <c r="B146" s="1">
        <v>137</v>
      </c>
      <c r="C146" s="12">
        <f t="shared" si="11"/>
        <v>1174024.9320349272</v>
      </c>
      <c r="Z146" s="4">
        <v>48639</v>
      </c>
      <c r="AA146" s="11">
        <f t="shared" si="9"/>
        <v>1185775.7012635183</v>
      </c>
      <c r="AB146" s="11">
        <f t="shared" si="12"/>
        <v>300000</v>
      </c>
      <c r="AC146" s="4">
        <v>66949</v>
      </c>
      <c r="AD146" s="11">
        <f>AD145*(1+$D$7)-[1]Renda!$G$9</f>
        <v>460450875.43941867</v>
      </c>
      <c r="AE146" s="11">
        <f t="shared" si="10"/>
        <v>118102014.72431886</v>
      </c>
    </row>
    <row r="147" spans="2:31" x14ac:dyDescent="0.25">
      <c r="B147" s="1">
        <v>138</v>
      </c>
      <c r="C147" s="12">
        <f t="shared" si="11"/>
        <v>1185775.7012635183</v>
      </c>
      <c r="Z147" s="4">
        <v>48670</v>
      </c>
      <c r="AA147" s="11">
        <f t="shared" si="9"/>
        <v>1197644.083477742</v>
      </c>
      <c r="AB147" s="11">
        <f t="shared" si="12"/>
        <v>300000</v>
      </c>
      <c r="AC147" s="4">
        <v>66980</v>
      </c>
      <c r="AD147" s="11">
        <f>AD146*(1+$D$7)-[1]Renda!$G$9</f>
        <v>465053561.59914654</v>
      </c>
      <c r="AE147" s="11">
        <f t="shared" si="10"/>
        <v>118102014.72431886</v>
      </c>
    </row>
    <row r="148" spans="2:31" x14ac:dyDescent="0.25">
      <c r="B148" s="1">
        <v>139</v>
      </c>
      <c r="C148" s="12">
        <f t="shared" si="11"/>
        <v>1197644.083477742</v>
      </c>
      <c r="Z148" s="4">
        <v>48700</v>
      </c>
      <c r="AA148" s="11">
        <f t="shared" si="9"/>
        <v>1209631.2558613315</v>
      </c>
      <c r="AB148" s="11">
        <f t="shared" si="12"/>
        <v>300000</v>
      </c>
      <c r="AC148" s="4">
        <v>67011</v>
      </c>
      <c r="AD148" s="11">
        <f>AD147*(1+$D$7)-[1]Renda!$G$9</f>
        <v>469702315.86306775</v>
      </c>
      <c r="AE148" s="11">
        <f t="shared" si="10"/>
        <v>118102014.72431886</v>
      </c>
    </row>
    <row r="149" spans="2:31" x14ac:dyDescent="0.25">
      <c r="B149" s="1">
        <v>140</v>
      </c>
      <c r="C149" s="12">
        <f t="shared" si="11"/>
        <v>1209631.2558613315</v>
      </c>
      <c r="Z149" s="4">
        <v>48731</v>
      </c>
      <c r="AA149" s="11">
        <f t="shared" si="9"/>
        <v>1221738.4073804053</v>
      </c>
      <c r="AB149" s="11">
        <f t="shared" si="12"/>
        <v>300000</v>
      </c>
      <c r="AC149" s="4">
        <v>67042</v>
      </c>
      <c r="AD149" s="11">
        <f>AD148*(1+$D$7)-[1]Renda!$G$9</f>
        <v>474397599.32501978</v>
      </c>
      <c r="AE149" s="11">
        <f t="shared" si="10"/>
        <v>118102014.72431886</v>
      </c>
    </row>
    <row r="150" spans="2:31" x14ac:dyDescent="0.25">
      <c r="B150" s="1">
        <v>141</v>
      </c>
      <c r="C150" s="12">
        <f t="shared" si="11"/>
        <v>1221738.4073804053</v>
      </c>
      <c r="Z150" s="4">
        <v>48761</v>
      </c>
      <c r="AA150" s="11">
        <f t="shared" si="9"/>
        <v>1233966.7389013977</v>
      </c>
      <c r="AB150" s="11">
        <f t="shared" si="12"/>
        <v>300000</v>
      </c>
      <c r="AC150" s="4">
        <v>67073</v>
      </c>
      <c r="AD150" s="11">
        <f>AD149*(1+$D$7)-[1]Renda!$G$9</f>
        <v>479139877.69391012</v>
      </c>
      <c r="AE150" s="11">
        <f t="shared" si="10"/>
        <v>118102014.72431886</v>
      </c>
    </row>
    <row r="151" spans="2:31" x14ac:dyDescent="0.25">
      <c r="B151" s="1">
        <v>142</v>
      </c>
      <c r="C151" s="12">
        <f t="shared" si="11"/>
        <v>1233966.7389013977</v>
      </c>
      <c r="Z151" s="4">
        <v>48792</v>
      </c>
      <c r="AA151" s="11">
        <f t="shared" si="9"/>
        <v>1246317.463310167</v>
      </c>
      <c r="AB151" s="11">
        <f t="shared" si="12"/>
        <v>300000</v>
      </c>
      <c r="AC151" s="4">
        <v>67104</v>
      </c>
      <c r="AD151" s="11">
        <f>AD150*(1+$D$7)-[1]Renda!$G$9</f>
        <v>483929621.3399083</v>
      </c>
      <c r="AE151" s="11">
        <f t="shared" si="10"/>
        <v>118102014.72431886</v>
      </c>
    </row>
    <row r="152" spans="2:31" x14ac:dyDescent="0.25">
      <c r="B152" s="1">
        <v>143</v>
      </c>
      <c r="C152" s="12">
        <f t="shared" si="11"/>
        <v>1246317.463310167</v>
      </c>
      <c r="Z152" s="4">
        <v>48823</v>
      </c>
      <c r="AA152" s="11">
        <f t="shared" si="9"/>
        <v>1258791.8056322986</v>
      </c>
      <c r="AB152" s="11">
        <f t="shared" si="12"/>
        <v>300000</v>
      </c>
      <c r="AC152" s="4">
        <v>67135</v>
      </c>
      <c r="AD152" s="11">
        <f>AD151*(1+$D$7)-[1]Renda!$G$9</f>
        <v>488767305.34110039</v>
      </c>
      <c r="AE152" s="11">
        <f t="shared" si="10"/>
        <v>118102014.72431886</v>
      </c>
    </row>
    <row r="153" spans="2:31" x14ac:dyDescent="0.25">
      <c r="B153" s="1">
        <v>144</v>
      </c>
      <c r="C153" s="12">
        <f t="shared" si="11"/>
        <v>1258791.8056322986</v>
      </c>
      <c r="Z153" s="4">
        <v>48853</v>
      </c>
      <c r="AA153" s="11">
        <f t="shared" si="9"/>
        <v>1271391.0031546103</v>
      </c>
      <c r="AB153" s="11">
        <f t="shared" si="12"/>
        <v>300000</v>
      </c>
      <c r="AC153" s="4">
        <v>67166</v>
      </c>
      <c r="AD153" s="11">
        <f>AD152*(1+$D$7)-[1]Renda!$G$9</f>
        <v>493653409.5306102</v>
      </c>
      <c r="AE153" s="11">
        <f t="shared" si="10"/>
        <v>118102014.72431886</v>
      </c>
    </row>
    <row r="154" spans="2:31" x14ac:dyDescent="0.25">
      <c r="B154" s="1">
        <v>145</v>
      </c>
      <c r="C154" s="12">
        <f t="shared" si="11"/>
        <v>1271391.0031546103</v>
      </c>
      <c r="Z154" s="4">
        <v>48884</v>
      </c>
      <c r="AA154" s="11">
        <f t="shared" si="9"/>
        <v>1284116.3055478754</v>
      </c>
      <c r="AB154" s="11">
        <f t="shared" si="12"/>
        <v>300000</v>
      </c>
      <c r="AC154" s="4">
        <v>67197</v>
      </c>
      <c r="AD154" s="11">
        <f>AD153*(1+$D$7)-[1]Renda!$G$9</f>
        <v>498588418.54419243</v>
      </c>
      <c r="AE154" s="11">
        <f t="shared" si="10"/>
        <v>118102014.72431886</v>
      </c>
    </row>
    <row r="155" spans="2:31" x14ac:dyDescent="0.25">
      <c r="B155" s="1">
        <v>146</v>
      </c>
      <c r="C155" s="12">
        <f t="shared" si="11"/>
        <v>1284116.3055478754</v>
      </c>
      <c r="Z155" s="4">
        <v>48914</v>
      </c>
      <c r="AA155" s="11">
        <f t="shared" si="9"/>
        <v>1296968.9749907721</v>
      </c>
      <c r="AB155" s="11">
        <f t="shared" si="12"/>
        <v>300000</v>
      </c>
      <c r="AC155" s="4">
        <v>67228</v>
      </c>
      <c r="AD155" s="11">
        <f>AD154*(1+$D$7)-[1]Renda!$G$9</f>
        <v>503572821.86830187</v>
      </c>
      <c r="AE155" s="11">
        <f t="shared" si="10"/>
        <v>118102014.72431886</v>
      </c>
    </row>
    <row r="156" spans="2:31" x14ac:dyDescent="0.25">
      <c r="B156" s="1">
        <v>147</v>
      </c>
      <c r="C156" s="12">
        <f t="shared" si="11"/>
        <v>1296968.9749907721</v>
      </c>
      <c r="Z156" s="4">
        <v>48945</v>
      </c>
      <c r="AA156" s="11">
        <f t="shared" si="9"/>
        <v>1309950.2862950754</v>
      </c>
      <c r="AB156" s="11">
        <f t="shared" si="12"/>
        <v>300000</v>
      </c>
      <c r="AC156" s="4">
        <v>67259</v>
      </c>
      <c r="AD156" s="11">
        <f>AD155*(1+$D$7)-[1]Renda!$G$9</f>
        <v>508607113.88864392</v>
      </c>
      <c r="AE156" s="11">
        <f t="shared" si="10"/>
        <v>118102014.72431886</v>
      </c>
    </row>
    <row r="157" spans="2:31" x14ac:dyDescent="0.25">
      <c r="B157" s="1">
        <v>148</v>
      </c>
      <c r="C157" s="12">
        <f t="shared" si="11"/>
        <v>1309950.2862950754</v>
      </c>
      <c r="Z157" s="4">
        <v>48976</v>
      </c>
      <c r="AA157" s="11">
        <f t="shared" si="9"/>
        <v>1323061.5270321013</v>
      </c>
      <c r="AB157" s="11">
        <f t="shared" si="12"/>
        <v>300000</v>
      </c>
      <c r="AC157" s="4">
        <v>67290</v>
      </c>
      <c r="AD157" s="11">
        <f>AD156*(1+$D$7)-[1]Renda!$G$9</f>
        <v>513691793.93921107</v>
      </c>
      <c r="AE157" s="11">
        <f t="shared" si="10"/>
        <v>118102014.72431886</v>
      </c>
    </row>
    <row r="158" spans="2:31" x14ac:dyDescent="0.25">
      <c r="B158" s="1">
        <v>149</v>
      </c>
      <c r="C158" s="12">
        <f t="shared" si="11"/>
        <v>1323061.5270321013</v>
      </c>
      <c r="Z158" s="4">
        <v>49004</v>
      </c>
      <c r="AA158" s="11">
        <f t="shared" si="9"/>
        <v>1336303.9976604159</v>
      </c>
      <c r="AB158" s="11">
        <f t="shared" si="12"/>
        <v>300000</v>
      </c>
      <c r="AC158" s="4">
        <v>67321</v>
      </c>
      <c r="AD158" s="11">
        <f>AD157*(1+$D$7)-[1]Renda!$G$9</f>
        <v>518827366.35180998</v>
      </c>
      <c r="AE158" s="11">
        <f t="shared" si="10"/>
        <v>118102014.72431886</v>
      </c>
    </row>
    <row r="159" spans="2:31" x14ac:dyDescent="0.25">
      <c r="B159" s="1">
        <v>150</v>
      </c>
      <c r="C159" s="12">
        <f t="shared" si="11"/>
        <v>1336303.9976604159</v>
      </c>
      <c r="Z159" s="4">
        <v>49035</v>
      </c>
      <c r="AA159" s="11">
        <f t="shared" si="9"/>
        <v>1349679.0116548243</v>
      </c>
      <c r="AB159" s="11">
        <f t="shared" si="12"/>
        <v>300000</v>
      </c>
      <c r="AC159" s="4">
        <v>67352</v>
      </c>
      <c r="AD159" s="11">
        <f>AD158*(1+$D$7)-[1]Renda!$G$9</f>
        <v>524014340.5060845</v>
      </c>
      <c r="AE159" s="11">
        <f t="shared" si="10"/>
        <v>118102014.72431886</v>
      </c>
    </row>
    <row r="160" spans="2:31" x14ac:dyDescent="0.25">
      <c r="B160" s="1">
        <v>151</v>
      </c>
      <c r="C160" s="12">
        <f t="shared" si="11"/>
        <v>1349679.0116548243</v>
      </c>
      <c r="Z160" s="4">
        <v>49065</v>
      </c>
      <c r="AA160" s="11">
        <f t="shared" si="9"/>
        <v>1363187.8956366484</v>
      </c>
      <c r="AB160" s="11">
        <f t="shared" si="12"/>
        <v>300000</v>
      </c>
      <c r="AC160" s="4">
        <v>67383</v>
      </c>
      <c r="AD160" s="11">
        <f>AD159*(1+$D$7)-[1]Renda!$G$9</f>
        <v>529253230.88003922</v>
      </c>
      <c r="AE160" s="11">
        <f t="shared" si="10"/>
        <v>118102014.72431886</v>
      </c>
    </row>
    <row r="161" spans="2:31" x14ac:dyDescent="0.25">
      <c r="B161" s="1">
        <v>152</v>
      </c>
      <c r="C161" s="12">
        <f t="shared" si="11"/>
        <v>1363187.8956366484</v>
      </c>
      <c r="Z161" s="4">
        <v>49096</v>
      </c>
      <c r="AA161" s="11">
        <f t="shared" si="9"/>
        <v>1376831.9895053112</v>
      </c>
      <c r="AB161" s="11">
        <f t="shared" si="12"/>
        <v>300000</v>
      </c>
      <c r="AC161" s="4">
        <v>67414</v>
      </c>
      <c r="AD161" s="11">
        <f>AD160*(1+$D$7)-[1]Renda!$G$9</f>
        <v>534544557.10106874</v>
      </c>
      <c r="AE161" s="11">
        <f t="shared" si="10"/>
        <v>118102014.72431886</v>
      </c>
    </row>
    <row r="162" spans="2:31" x14ac:dyDescent="0.25">
      <c r="B162" s="1">
        <v>153</v>
      </c>
      <c r="C162" s="12">
        <f t="shared" si="11"/>
        <v>1376831.9895053112</v>
      </c>
      <c r="Z162" s="4">
        <v>49126</v>
      </c>
      <c r="AA162" s="11">
        <f t="shared" si="9"/>
        <v>1390612.646571236</v>
      </c>
      <c r="AB162" s="11">
        <f t="shared" si="12"/>
        <v>300000</v>
      </c>
      <c r="AC162" s="4">
        <v>67445</v>
      </c>
      <c r="AD162" s="11">
        <f>AD161*(1+$D$7)-[1]Renda!$G$9</f>
        <v>539888843.9974978</v>
      </c>
      <c r="AE162" s="11">
        <f t="shared" si="10"/>
        <v>118102014.72431886</v>
      </c>
    </row>
    <row r="163" spans="2:31" x14ac:dyDescent="0.25">
      <c r="B163" s="1">
        <v>154</v>
      </c>
      <c r="C163" s="12">
        <f t="shared" si="11"/>
        <v>1390612.646571236</v>
      </c>
      <c r="Z163" s="4">
        <v>49157</v>
      </c>
      <c r="AA163" s="11">
        <f t="shared" si="9"/>
        <v>1404531.2336900765</v>
      </c>
      <c r="AB163" s="11">
        <f t="shared" si="12"/>
        <v>300000</v>
      </c>
      <c r="AC163" s="4">
        <v>67476</v>
      </c>
      <c r="AD163" s="11">
        <f>AD162*(1+$D$7)-[1]Renda!$G$9</f>
        <v>545286621.65063727</v>
      </c>
      <c r="AE163" s="11">
        <f t="shared" si="10"/>
        <v>118102014.72431886</v>
      </c>
    </row>
    <row r="164" spans="2:31" x14ac:dyDescent="0.25">
      <c r="B164" s="1">
        <v>155</v>
      </c>
      <c r="C164" s="12">
        <f t="shared" si="11"/>
        <v>1404531.2336900765</v>
      </c>
      <c r="Z164" s="4">
        <v>49188</v>
      </c>
      <c r="AA164" s="11">
        <f t="shared" si="9"/>
        <v>1418589.1313982911</v>
      </c>
      <c r="AB164" s="11">
        <f t="shared" si="12"/>
        <v>300000</v>
      </c>
      <c r="AC164" s="4">
        <v>67507</v>
      </c>
      <c r="AD164" s="11">
        <f>AD163*(1+$D$7)-[1]Renda!$G$9</f>
        <v>550738425.44736063</v>
      </c>
      <c r="AE164" s="11">
        <f t="shared" si="10"/>
        <v>118102014.72431886</v>
      </c>
    </row>
    <row r="165" spans="2:31" x14ac:dyDescent="0.25">
      <c r="B165" s="1">
        <v>156</v>
      </c>
      <c r="C165" s="12">
        <f t="shared" si="11"/>
        <v>1418589.1313982911</v>
      </c>
      <c r="Z165" s="4">
        <v>49218</v>
      </c>
      <c r="AA165" s="11">
        <f t="shared" si="9"/>
        <v>1432787.7340500727</v>
      </c>
      <c r="AB165" s="11">
        <f t="shared" si="12"/>
        <v>300000</v>
      </c>
      <c r="AC165" s="4">
        <v>67538</v>
      </c>
      <c r="AD165" s="11">
        <f>AD164*(1+$D$7)-[1]Renda!$G$9</f>
        <v>556244796.1332078</v>
      </c>
      <c r="AE165" s="11">
        <f t="shared" si="10"/>
        <v>118102014.72431886</v>
      </c>
    </row>
    <row r="166" spans="2:31" x14ac:dyDescent="0.25">
      <c r="B166" s="1">
        <v>157</v>
      </c>
      <c r="C166" s="12">
        <f t="shared" si="11"/>
        <v>1432787.7340500727</v>
      </c>
      <c r="Z166" s="4">
        <v>49249</v>
      </c>
      <c r="AA166" s="11">
        <f t="shared" si="9"/>
        <v>1447128.4499556508</v>
      </c>
      <c r="AB166" s="11">
        <f t="shared" si="12"/>
        <v>300000</v>
      </c>
      <c r="AC166" s="4">
        <v>67569</v>
      </c>
      <c r="AD166" s="11">
        <f>AD165*(1+$D$7)-[1]Renda!$G$9</f>
        <v>561806279.86601925</v>
      </c>
      <c r="AE166" s="11">
        <f t="shared" si="10"/>
        <v>118102014.72431886</v>
      </c>
    </row>
    <row r="167" spans="2:31" x14ac:dyDescent="0.25">
      <c r="B167" s="1">
        <v>158</v>
      </c>
      <c r="C167" s="12">
        <f t="shared" si="11"/>
        <v>1447128.4499556508</v>
      </c>
      <c r="Z167" s="4">
        <v>49279</v>
      </c>
      <c r="AA167" s="11">
        <f t="shared" si="9"/>
        <v>1461612.7015209759</v>
      </c>
      <c r="AB167" s="11">
        <f t="shared" si="12"/>
        <v>300000</v>
      </c>
      <c r="AC167" s="4">
        <v>67600</v>
      </c>
      <c r="AD167" s="11">
        <f>AD166*(1+$D$7)-[1]Renda!$G$9</f>
        <v>567423428.27010775</v>
      </c>
      <c r="AE167" s="11">
        <f t="shared" si="10"/>
        <v>118102014.72431886</v>
      </c>
    </row>
    <row r="168" spans="2:31" x14ac:dyDescent="0.25">
      <c r="B168" s="1">
        <v>159</v>
      </c>
      <c r="C168" s="12">
        <f t="shared" si="11"/>
        <v>1461612.7015209759</v>
      </c>
      <c r="Z168" s="4">
        <v>49310</v>
      </c>
      <c r="AA168" s="11">
        <f t="shared" si="9"/>
        <v>1476241.9253888039</v>
      </c>
      <c r="AB168" s="11">
        <f t="shared" si="12"/>
        <v>300000</v>
      </c>
      <c r="AC168" s="4">
        <v>67631</v>
      </c>
      <c r="AD168" s="11">
        <f>AD167*(1+$D$7)-[1]Renda!$G$9</f>
        <v>573096798.49097216</v>
      </c>
      <c r="AE168" s="11">
        <f t="shared" si="10"/>
        <v>118102014.72431886</v>
      </c>
    </row>
    <row r="169" spans="2:31" x14ac:dyDescent="0.25">
      <c r="B169" s="1">
        <v>160</v>
      </c>
      <c r="C169" s="12">
        <f t="shared" si="11"/>
        <v>1476241.9253888039</v>
      </c>
      <c r="Z169" s="4">
        <v>49341</v>
      </c>
      <c r="AA169" s="11">
        <f t="shared" si="9"/>
        <v>1491017.5725811915</v>
      </c>
      <c r="AB169" s="11">
        <f t="shared" si="12"/>
        <v>300000</v>
      </c>
      <c r="AC169" s="4">
        <v>67662</v>
      </c>
      <c r="AD169" s="11">
        <f>AD168*(1+$D$7)-[1]Renda!$G$9</f>
        <v>578826953.2505585</v>
      </c>
      <c r="AE169" s="11">
        <f t="shared" si="10"/>
        <v>118102014.72431886</v>
      </c>
    </row>
    <row r="170" spans="2:31" x14ac:dyDescent="0.25">
      <c r="B170" s="1">
        <v>161</v>
      </c>
      <c r="C170" s="12">
        <f t="shared" si="11"/>
        <v>1491017.5725811915</v>
      </c>
      <c r="Z170" s="4">
        <v>49369</v>
      </c>
      <c r="AA170" s="11">
        <f t="shared" si="9"/>
        <v>1505941.1086434177</v>
      </c>
      <c r="AB170" s="11">
        <f t="shared" si="12"/>
        <v>300000</v>
      </c>
      <c r="AC170" s="4">
        <v>67693</v>
      </c>
      <c r="AD170" s="11">
        <f>AD169*(1+$D$7)-[1]Renda!$G$9</f>
        <v>584614460.90307474</v>
      </c>
      <c r="AE170" s="11">
        <f t="shared" si="10"/>
        <v>118102014.72431886</v>
      </c>
    </row>
    <row r="171" spans="2:31" x14ac:dyDescent="0.25">
      <c r="B171" s="1">
        <v>162</v>
      </c>
      <c r="C171" s="12">
        <f t="shared" si="11"/>
        <v>1505941.1086434177</v>
      </c>
      <c r="Z171" s="4">
        <v>49400</v>
      </c>
      <c r="AA171" s="11">
        <f t="shared" si="9"/>
        <v>1521014.0137893462</v>
      </c>
      <c r="AB171" s="11">
        <f t="shared" si="12"/>
        <v>300000</v>
      </c>
      <c r="AC171" s="4">
        <v>67724</v>
      </c>
      <c r="AD171" s="11">
        <f>AD170*(1+$D$7)-[1]Renda!$G$9</f>
        <v>590459895.49136364</v>
      </c>
      <c r="AE171" s="11">
        <f t="shared" si="10"/>
        <v>118102014.72431886</v>
      </c>
    </row>
    <row r="172" spans="2:31" x14ac:dyDescent="0.25">
      <c r="B172" s="1">
        <v>163</v>
      </c>
      <c r="C172" s="12">
        <f t="shared" si="11"/>
        <v>1521014.0137893462</v>
      </c>
      <c r="Z172" s="4">
        <v>49430</v>
      </c>
      <c r="AA172" s="11">
        <f t="shared" si="9"/>
        <v>1536237.783048243</v>
      </c>
      <c r="AB172" s="11">
        <f t="shared" si="12"/>
        <v>300000</v>
      </c>
      <c r="AC172" s="4">
        <v>67755</v>
      </c>
      <c r="AD172" s="11">
        <f>AD171*(1+$D$7)-[1]Renda!$G$9</f>
        <v>596363836.80384004</v>
      </c>
      <c r="AE172" s="11">
        <f t="shared" si="10"/>
        <v>118102014.72431886</v>
      </c>
    </row>
    <row r="173" spans="2:31" x14ac:dyDescent="0.25">
      <c r="B173" s="1">
        <v>164</v>
      </c>
      <c r="C173" s="12">
        <f t="shared" si="11"/>
        <v>1536237.783048243</v>
      </c>
      <c r="Z173" s="4">
        <v>49461</v>
      </c>
      <c r="AA173" s="11">
        <f t="shared" si="9"/>
        <v>1551613.9264130632</v>
      </c>
      <c r="AB173" s="11">
        <f t="shared" si="12"/>
        <v>300000</v>
      </c>
      <c r="AC173" s="4">
        <v>67786</v>
      </c>
      <c r="AD173" s="11">
        <f>AD172*(1+$D$7)-[1]Renda!$G$9</f>
        <v>602326870.43199813</v>
      </c>
      <c r="AE173" s="11">
        <f t="shared" si="10"/>
        <v>118102014.72431886</v>
      </c>
    </row>
    <row r="174" spans="2:31" x14ac:dyDescent="0.25">
      <c r="B174" s="1">
        <v>165</v>
      </c>
      <c r="C174" s="12">
        <f t="shared" si="11"/>
        <v>1551613.9264130632</v>
      </c>
      <c r="Z174" s="4">
        <v>49491</v>
      </c>
      <c r="AA174" s="11">
        <f t="shared" si="9"/>
        <v>1567143.9689902219</v>
      </c>
      <c r="AB174" s="11">
        <f t="shared" si="12"/>
        <v>300000</v>
      </c>
      <c r="AC174" s="4">
        <v>67817</v>
      </c>
      <c r="AD174" s="11">
        <f>AD173*(1+$D$7)-[1]Renda!$G$9</f>
        <v>608349587.82849443</v>
      </c>
      <c r="AE174" s="11">
        <f t="shared" si="10"/>
        <v>118102014.72431886</v>
      </c>
    </row>
    <row r="175" spans="2:31" x14ac:dyDescent="0.25">
      <c r="B175" s="1">
        <v>166</v>
      </c>
      <c r="C175" s="12">
        <f t="shared" si="11"/>
        <v>1567143.9689902219</v>
      </c>
      <c r="Z175" s="4">
        <v>49522</v>
      </c>
      <c r="AA175" s="11">
        <f t="shared" si="9"/>
        <v>1582829.4511508637</v>
      </c>
      <c r="AB175" s="11">
        <f t="shared" si="12"/>
        <v>300000</v>
      </c>
      <c r="AC175" s="4">
        <v>67848</v>
      </c>
      <c r="AD175" s="11">
        <f>AD174*(1+$D$7)-[1]Renda!$G$9</f>
        <v>614432586.36581159</v>
      </c>
      <c r="AE175" s="11">
        <f t="shared" si="10"/>
        <v>118102014.72431886</v>
      </c>
    </row>
    <row r="176" spans="2:31" x14ac:dyDescent="0.25">
      <c r="B176" s="1">
        <v>167</v>
      </c>
      <c r="C176" s="12">
        <f t="shared" si="11"/>
        <v>1582829.4511508637</v>
      </c>
      <c r="Z176" s="4">
        <v>49553</v>
      </c>
      <c r="AA176" s="11">
        <f t="shared" si="9"/>
        <v>1598671.9286836474</v>
      </c>
      <c r="AB176" s="11">
        <f t="shared" si="12"/>
        <v>300000</v>
      </c>
      <c r="AC176" s="4">
        <v>67879</v>
      </c>
      <c r="AD176" s="11">
        <f>AD175*(1+$D$7)-[1]Renda!$G$9</f>
        <v>620576469.39551008</v>
      </c>
      <c r="AE176" s="11">
        <f t="shared" si="10"/>
        <v>118102014.72431886</v>
      </c>
    </row>
    <row r="177" spans="2:31" x14ac:dyDescent="0.25">
      <c r="B177" s="1">
        <v>168</v>
      </c>
      <c r="C177" s="12">
        <f t="shared" si="11"/>
        <v>1598671.9286836474</v>
      </c>
      <c r="Z177" s="4">
        <v>49583</v>
      </c>
      <c r="AA177" s="11">
        <f t="shared" si="9"/>
        <v>1614672.9729490594</v>
      </c>
      <c r="AB177" s="11">
        <f t="shared" si="12"/>
        <v>300000</v>
      </c>
      <c r="AC177" s="4">
        <v>67910</v>
      </c>
      <c r="AD177" s="11">
        <f>AD176*(1+$D$7)-[1]Renda!$G$9</f>
        <v>626781846.30807209</v>
      </c>
      <c r="AE177" s="11">
        <f t="shared" si="10"/>
        <v>118102014.72431886</v>
      </c>
    </row>
    <row r="178" spans="2:31" x14ac:dyDescent="0.25">
      <c r="B178" s="1">
        <v>169</v>
      </c>
      <c r="C178" s="12">
        <f t="shared" si="11"/>
        <v>1614672.9729490594</v>
      </c>
      <c r="Z178" s="4">
        <v>49614</v>
      </c>
      <c r="AA178" s="11">
        <f t="shared" si="9"/>
        <v>1630834.1710352711</v>
      </c>
      <c r="AB178" s="11">
        <f t="shared" si="12"/>
        <v>300000</v>
      </c>
      <c r="AC178" s="4">
        <v>67941</v>
      </c>
      <c r="AD178" s="11">
        <f>AD177*(1+$D$7)-[1]Renda!$G$9</f>
        <v>633049332.59334528</v>
      </c>
      <c r="AE178" s="11">
        <f t="shared" si="10"/>
        <v>118102014.72431886</v>
      </c>
    </row>
    <row r="179" spans="2:31" x14ac:dyDescent="0.25">
      <c r="B179" s="1">
        <v>170</v>
      </c>
      <c r="C179" s="12">
        <f t="shared" si="11"/>
        <v>1630834.1710352711</v>
      </c>
      <c r="Z179" s="4">
        <v>49644</v>
      </c>
      <c r="AA179" s="11">
        <f t="shared" si="9"/>
        <v>1647157.1259155564</v>
      </c>
      <c r="AB179" s="11">
        <f t="shared" si="12"/>
        <v>300000</v>
      </c>
      <c r="AC179" s="4">
        <v>67972</v>
      </c>
      <c r="AD179" s="11">
        <f>AD178*(1+$D$7)-[1]Renda!$G$9</f>
        <v>639379549.90159082</v>
      </c>
      <c r="AE179" s="11">
        <f t="shared" si="10"/>
        <v>118102014.72431886</v>
      </c>
    </row>
    <row r="180" spans="2:31" x14ac:dyDescent="0.25">
      <c r="B180" s="1">
        <v>171</v>
      </c>
      <c r="C180" s="12">
        <f t="shared" si="11"/>
        <v>1647157.1259155564</v>
      </c>
      <c r="Z180" s="4">
        <v>49675</v>
      </c>
      <c r="AA180" s="11">
        <f t="shared" si="9"/>
        <v>1663643.4566072861</v>
      </c>
      <c r="AB180" s="11">
        <f t="shared" si="12"/>
        <v>300000</v>
      </c>
      <c r="AC180" s="4">
        <v>68003</v>
      </c>
      <c r="AD180" s="11">
        <f>AD179*(1+$D$7)-[1]Renda!$G$9</f>
        <v>645773126.10514283</v>
      </c>
      <c r="AE180" s="11">
        <f t="shared" si="10"/>
        <v>118102014.72431886</v>
      </c>
    </row>
    <row r="181" spans="2:31" x14ac:dyDescent="0.25">
      <c r="B181" s="1">
        <v>172</v>
      </c>
      <c r="C181" s="12">
        <f t="shared" si="11"/>
        <v>1663643.4566072861</v>
      </c>
      <c r="Z181" s="4">
        <v>49706</v>
      </c>
      <c r="AA181" s="11">
        <f t="shared" si="9"/>
        <v>1680294.7983325114</v>
      </c>
      <c r="AB181" s="11">
        <f t="shared" si="12"/>
        <v>300000</v>
      </c>
      <c r="AC181" s="4">
        <v>68034</v>
      </c>
      <c r="AD181" s="11">
        <f>AD180*(1+$D$7)-[1]Renda!$G$9</f>
        <v>652230695.36068487</v>
      </c>
      <c r="AE181" s="11">
        <f t="shared" si="10"/>
        <v>118102014.72431886</v>
      </c>
    </row>
    <row r="182" spans="2:31" x14ac:dyDescent="0.25">
      <c r="B182" s="1">
        <v>173</v>
      </c>
      <c r="C182" s="12">
        <f t="shared" si="11"/>
        <v>1680294.7983325114</v>
      </c>
      <c r="Z182" s="4">
        <v>49735</v>
      </c>
      <c r="AA182" s="11">
        <f t="shared" si="9"/>
        <v>1697112.8026801569</v>
      </c>
      <c r="AB182" s="11">
        <f t="shared" si="12"/>
        <v>300000</v>
      </c>
      <c r="AC182" s="4">
        <v>68065</v>
      </c>
      <c r="AD182" s="11">
        <f>AD181*(1+$D$7)-[1]Renda!$G$9</f>
        <v>658752898.17214978</v>
      </c>
      <c r="AE182" s="11">
        <f t="shared" si="10"/>
        <v>118102014.72431886</v>
      </c>
    </row>
    <row r="183" spans="2:31" x14ac:dyDescent="0.25">
      <c r="B183" s="1">
        <v>174</v>
      </c>
      <c r="C183" s="12">
        <f t="shared" si="11"/>
        <v>1697112.8026801569</v>
      </c>
      <c r="Z183" s="4">
        <v>49766</v>
      </c>
      <c r="AA183" s="11">
        <f t="shared" si="9"/>
        <v>1714099.1377698353</v>
      </c>
      <c r="AB183" s="11">
        <f t="shared" si="12"/>
        <v>300000</v>
      </c>
      <c r="AC183" s="4">
        <v>68096</v>
      </c>
      <c r="AD183" s="11">
        <f>AD182*(1+$D$7)-[1]Renda!$G$9</f>
        <v>665340381.45424902</v>
      </c>
      <c r="AE183" s="11">
        <f t="shared" si="10"/>
        <v>118102014.72431886</v>
      </c>
    </row>
    <row r="184" spans="2:31" x14ac:dyDescent="0.25">
      <c r="B184" s="1">
        <v>175</v>
      </c>
      <c r="C184" s="12">
        <f t="shared" si="11"/>
        <v>1714099.1377698353</v>
      </c>
      <c r="Z184" s="4">
        <v>49796</v>
      </c>
      <c r="AA184" s="11">
        <f t="shared" si="9"/>
        <v>1731255.4884173027</v>
      </c>
      <c r="AB184" s="11">
        <f t="shared" si="12"/>
        <v>300000</v>
      </c>
      <c r="AC184" s="4">
        <v>68127</v>
      </c>
      <c r="AD184" s="11">
        <f>AD183*(1+$D$7)-[1]Renda!$G$9</f>
        <v>671993798.59663773</v>
      </c>
      <c r="AE184" s="11">
        <f t="shared" si="10"/>
        <v>118102014.72431886</v>
      </c>
    </row>
    <row r="185" spans="2:31" x14ac:dyDescent="0.25">
      <c r="B185" s="1">
        <v>176</v>
      </c>
      <c r="C185" s="12">
        <f t="shared" si="11"/>
        <v>1731255.4884173027</v>
      </c>
      <c r="Z185" s="4">
        <v>49827</v>
      </c>
      <c r="AA185" s="11">
        <f t="shared" si="9"/>
        <v>1748583.55630157</v>
      </c>
      <c r="AB185" s="11">
        <f t="shared" si="12"/>
        <v>300000</v>
      </c>
      <c r="AC185" s="4">
        <v>68158</v>
      </c>
      <c r="AD185" s="11">
        <f>AD184*(1+$D$7)-[1]Renda!$G$9</f>
        <v>678713809.52872241</v>
      </c>
      <c r="AE185" s="11">
        <f t="shared" si="10"/>
        <v>118102014.72431886</v>
      </c>
    </row>
    <row r="186" spans="2:31" x14ac:dyDescent="0.25">
      <c r="B186" s="1">
        <v>177</v>
      </c>
      <c r="C186" s="12">
        <f t="shared" si="11"/>
        <v>1748583.55630157</v>
      </c>
      <c r="Z186" s="4">
        <v>49857</v>
      </c>
      <c r="AA186" s="11">
        <f t="shared" si="9"/>
        <v>1766085.0601336861</v>
      </c>
      <c r="AB186" s="11">
        <f t="shared" si="12"/>
        <v>300000</v>
      </c>
      <c r="AC186" s="4">
        <v>68189</v>
      </c>
      <c r="AD186" s="11">
        <f>AD185*(1+$D$7)-[1]Renda!$G$9</f>
        <v>685501080.78511691</v>
      </c>
      <c r="AE186" s="11">
        <f t="shared" si="10"/>
        <v>118102014.72431886</v>
      </c>
    </row>
    <row r="187" spans="2:31" x14ac:dyDescent="0.25">
      <c r="B187" s="1">
        <v>178</v>
      </c>
      <c r="C187" s="12">
        <f t="shared" si="11"/>
        <v>1766085.0601336861</v>
      </c>
      <c r="Z187" s="4">
        <v>49888</v>
      </c>
      <c r="AA187" s="11">
        <f t="shared" si="9"/>
        <v>1783761.7358272106</v>
      </c>
      <c r="AB187" s="11">
        <f t="shared" si="12"/>
        <v>300000</v>
      </c>
      <c r="AC187" s="4">
        <v>68220</v>
      </c>
      <c r="AD187" s="11">
        <f>AD186*(1+$D$7)-[1]Renda!$G$9</f>
        <v>692356285.57175386</v>
      </c>
      <c r="AE187" s="11">
        <f t="shared" si="10"/>
        <v>118102014.72431886</v>
      </c>
    </row>
    <row r="188" spans="2:31" x14ac:dyDescent="0.25">
      <c r="B188" s="1">
        <v>179</v>
      </c>
      <c r="C188" s="12">
        <f t="shared" si="11"/>
        <v>1783761.7358272106</v>
      </c>
      <c r="Z188" s="4">
        <v>49919</v>
      </c>
      <c r="AA188" s="11">
        <f t="shared" si="9"/>
        <v>1801615.3366703936</v>
      </c>
      <c r="AB188" s="11">
        <f t="shared" si="12"/>
        <v>300000</v>
      </c>
      <c r="AC188" s="4">
        <v>68251</v>
      </c>
      <c r="AD188" s="11">
        <f>AD187*(1+$D$7)-[1]Renda!$G$9</f>
        <v>699280103.83265734</v>
      </c>
      <c r="AE188" s="11">
        <f t="shared" si="10"/>
        <v>118102014.72431886</v>
      </c>
    </row>
    <row r="189" spans="2:31" x14ac:dyDescent="0.25">
      <c r="B189" s="1">
        <v>180</v>
      </c>
      <c r="C189" s="12">
        <f t="shared" si="11"/>
        <v>1801615.3366703936</v>
      </c>
      <c r="Z189" s="4">
        <v>49949</v>
      </c>
      <c r="AA189" s="11">
        <f t="shared" si="9"/>
        <v>1819647.6335000785</v>
      </c>
      <c r="AB189" s="11">
        <f t="shared" si="12"/>
        <v>300000</v>
      </c>
      <c r="AC189" s="4">
        <v>68282</v>
      </c>
      <c r="AD189" s="11">
        <f>AD188*(1+$D$7)-[1]Renda!$G$9</f>
        <v>706273222.31738448</v>
      </c>
      <c r="AE189" s="11">
        <f t="shared" si="10"/>
        <v>118102014.72431886</v>
      </c>
    </row>
    <row r="190" spans="2:31" x14ac:dyDescent="0.25">
      <c r="B190" s="1">
        <v>181</v>
      </c>
      <c r="C190" s="12">
        <f t="shared" si="11"/>
        <v>1819647.6335000785</v>
      </c>
      <c r="Z190" s="4">
        <v>49980</v>
      </c>
      <c r="AA190" s="11">
        <f t="shared" si="9"/>
        <v>1837860.4148773442</v>
      </c>
      <c r="AB190" s="11">
        <f t="shared" si="12"/>
        <v>300000</v>
      </c>
      <c r="AC190" s="4">
        <v>68313</v>
      </c>
      <c r="AD190" s="11">
        <f>AD189*(1+$D$7)-[1]Renda!$G$9</f>
        <v>713336334.64914167</v>
      </c>
      <c r="AE190" s="11">
        <f t="shared" si="10"/>
        <v>118102014.72431886</v>
      </c>
    </row>
    <row r="191" spans="2:31" x14ac:dyDescent="0.25">
      <c r="B191" s="1">
        <v>182</v>
      </c>
      <c r="C191" s="12">
        <f t="shared" si="11"/>
        <v>1837860.4148773442</v>
      </c>
      <c r="Z191" s="4">
        <v>50010</v>
      </c>
      <c r="AA191" s="11">
        <f t="shared" si="9"/>
        <v>1856255.4872649075</v>
      </c>
      <c r="AB191" s="11">
        <f t="shared" si="12"/>
        <v>300000</v>
      </c>
      <c r="AC191" s="4">
        <v>68344</v>
      </c>
      <c r="AD191" s="11">
        <f>AD190*(1+$D$7)-[1]Renda!$G$9</f>
        <v>720470141.39358246</v>
      </c>
      <c r="AE191" s="11">
        <f t="shared" si="10"/>
        <v>118102014.72431886</v>
      </c>
    </row>
    <row r="192" spans="2:31" x14ac:dyDescent="0.25">
      <c r="B192" s="1">
        <v>183</v>
      </c>
      <c r="C192" s="12">
        <f t="shared" si="11"/>
        <v>1856255.4872649075</v>
      </c>
      <c r="Z192" s="4">
        <v>50041</v>
      </c>
      <c r="AA192" s="11">
        <f t="shared" si="9"/>
        <v>1874834.6752062987</v>
      </c>
      <c r="AB192" s="11">
        <f t="shared" si="12"/>
        <v>300000</v>
      </c>
      <c r="AC192" s="4">
        <v>68375</v>
      </c>
      <c r="AD192" s="11">
        <f>AD191*(1+$D$7)-[1]Renda!$G$9</f>
        <v>727675350.12829435</v>
      </c>
      <c r="AE192" s="11">
        <f t="shared" si="10"/>
        <v>118102014.72431886</v>
      </c>
    </row>
    <row r="193" spans="2:31" x14ac:dyDescent="0.25">
      <c r="B193" s="1">
        <v>184</v>
      </c>
      <c r="C193" s="12">
        <f t="shared" si="11"/>
        <v>1874834.6752062987</v>
      </c>
      <c r="Z193" s="4">
        <v>50072</v>
      </c>
      <c r="AA193" s="11">
        <f t="shared" si="9"/>
        <v>1893599.8215068327</v>
      </c>
      <c r="AB193" s="11">
        <f t="shared" si="12"/>
        <v>300000</v>
      </c>
      <c r="AC193" s="4">
        <v>68406</v>
      </c>
      <c r="AD193" s="11">
        <f>AD192*(1+$D$7)-[1]Renda!$G$9</f>
        <v>734952675.51298118</v>
      </c>
      <c r="AE193" s="11">
        <f t="shared" si="10"/>
        <v>118102014.72431886</v>
      </c>
    </row>
    <row r="194" spans="2:31" x14ac:dyDescent="0.25">
      <c r="B194" s="1">
        <v>185</v>
      </c>
      <c r="C194" s="12">
        <f t="shared" si="11"/>
        <v>1893599.8215068327</v>
      </c>
      <c r="Z194" s="4">
        <v>50100</v>
      </c>
      <c r="AA194" s="11">
        <f t="shared" si="9"/>
        <v>1912552.7874163899</v>
      </c>
      <c r="AB194" s="11">
        <f t="shared" si="12"/>
        <v>300000</v>
      </c>
      <c r="AC194" s="4">
        <v>68437</v>
      </c>
      <c r="AD194" s="11">
        <f>AD193*(1+$D$7)-[1]Renda!$G$9</f>
        <v>742302839.36034751</v>
      </c>
      <c r="AE194" s="11">
        <f t="shared" si="10"/>
        <v>118102014.72431886</v>
      </c>
    </row>
    <row r="195" spans="2:31" x14ac:dyDescent="0.25">
      <c r="B195" s="1">
        <v>186</v>
      </c>
      <c r="C195" s="12">
        <f t="shared" si="11"/>
        <v>1912552.7874163899</v>
      </c>
      <c r="Z195" s="4">
        <v>50131</v>
      </c>
      <c r="AA195" s="11">
        <f t="shared" si="9"/>
        <v>1931695.4528140274</v>
      </c>
      <c r="AB195" s="11">
        <f t="shared" si="12"/>
        <v>300000</v>
      </c>
      <c r="AC195" s="4">
        <v>68468</v>
      </c>
      <c r="AD195" s="11">
        <f>AD194*(1+$D$7)-[1]Renda!$G$9</f>
        <v>749726570.70769286</v>
      </c>
      <c r="AE195" s="11">
        <f t="shared" si="10"/>
        <v>118102014.72431886</v>
      </c>
    </row>
    <row r="196" spans="2:31" x14ac:dyDescent="0.25">
      <c r="B196" s="1">
        <v>187</v>
      </c>
      <c r="C196" s="12">
        <f t="shared" si="11"/>
        <v>1931695.4528140274</v>
      </c>
      <c r="Z196" s="4">
        <v>50161</v>
      </c>
      <c r="AA196" s="11">
        <f t="shared" si="9"/>
        <v>1951029.7163944377</v>
      </c>
      <c r="AB196" s="11">
        <f t="shared" si="12"/>
        <v>300000</v>
      </c>
      <c r="AC196" s="4">
        <v>68499</v>
      </c>
      <c r="AD196" s="11">
        <f>AD195*(1+$D$7)-[1]Renda!$G$9</f>
        <v>757224605.88922203</v>
      </c>
      <c r="AE196" s="11">
        <f t="shared" si="10"/>
        <v>118102014.72431886</v>
      </c>
    </row>
    <row r="197" spans="2:31" x14ac:dyDescent="0.25">
      <c r="B197" s="1">
        <v>188</v>
      </c>
      <c r="C197" s="12">
        <f t="shared" si="11"/>
        <v>1951029.7163944377</v>
      </c>
      <c r="Z197" s="4">
        <v>50192</v>
      </c>
      <c r="AA197" s="11">
        <f t="shared" si="9"/>
        <v>1970557.4958562735</v>
      </c>
      <c r="AB197" s="11">
        <f t="shared" si="12"/>
        <v>300000</v>
      </c>
      <c r="AC197" s="4">
        <v>68530</v>
      </c>
      <c r="AD197" s="11">
        <f>AD196*(1+$D$7)-[1]Renda!$G$9</f>
        <v>764797688.6090802</v>
      </c>
      <c r="AE197" s="11">
        <f t="shared" si="10"/>
        <v>118102014.72431886</v>
      </c>
    </row>
    <row r="198" spans="2:31" x14ac:dyDescent="0.25">
      <c r="B198" s="1">
        <v>189</v>
      </c>
      <c r="C198" s="12">
        <f t="shared" si="11"/>
        <v>1970557.4958562735</v>
      </c>
      <c r="Z198" s="4">
        <v>50222</v>
      </c>
      <c r="AA198" s="11">
        <f t="shared" si="9"/>
        <v>1990280.7280923573</v>
      </c>
      <c r="AB198" s="11">
        <f t="shared" si="12"/>
        <v>300000</v>
      </c>
      <c r="AC198" s="4">
        <v>68561</v>
      </c>
      <c r="AD198" s="11">
        <f>AD197*(1+$D$7)-[1]Renda!$G$9</f>
        <v>772446570.01511776</v>
      </c>
      <c r="AE198" s="11">
        <f t="shared" si="10"/>
        <v>118102014.72431886</v>
      </c>
    </row>
    <row r="199" spans="2:31" x14ac:dyDescent="0.25">
      <c r="B199" s="1">
        <v>190</v>
      </c>
      <c r="C199" s="12">
        <f t="shared" si="11"/>
        <v>1990280.7280923573</v>
      </c>
      <c r="Z199" s="4">
        <v>50253</v>
      </c>
      <c r="AA199" s="11">
        <f t="shared" si="9"/>
        <v>2010201.3693817961</v>
      </c>
      <c r="AB199" s="11">
        <f t="shared" si="12"/>
        <v>300000</v>
      </c>
      <c r="AC199" s="4">
        <v>68592</v>
      </c>
      <c r="AD199" s="11">
        <f>AD198*(1+$D$7)-[1]Renda!$G$9</f>
        <v>780172008.77339435</v>
      </c>
      <c r="AE199" s="11">
        <f t="shared" si="10"/>
        <v>118102014.72431886</v>
      </c>
    </row>
    <row r="200" spans="2:31" x14ac:dyDescent="0.25">
      <c r="B200" s="1">
        <v>191</v>
      </c>
      <c r="C200" s="12">
        <f t="shared" si="11"/>
        <v>2010201.3693817961</v>
      </c>
      <c r="Z200" s="4">
        <v>50284</v>
      </c>
      <c r="AA200" s="11">
        <f t="shared" si="9"/>
        <v>2030321.395584017</v>
      </c>
      <c r="AB200" s="11">
        <f t="shared" si="12"/>
        <v>300000</v>
      </c>
      <c r="AC200" s="4">
        <v>68623</v>
      </c>
      <c r="AD200" s="11">
        <f>AD199*(1+$D$7)-[1]Renda!$G$9</f>
        <v>787974771.14342821</v>
      </c>
      <c r="AE200" s="11">
        <f t="shared" si="10"/>
        <v>118102014.72431886</v>
      </c>
    </row>
    <row r="201" spans="2:31" x14ac:dyDescent="0.25">
      <c r="B201" s="1">
        <v>192</v>
      </c>
      <c r="C201" s="12">
        <f t="shared" si="11"/>
        <v>2030321.395584017</v>
      </c>
      <c r="Z201" s="4">
        <v>50314</v>
      </c>
      <c r="AA201" s="11">
        <f t="shared" si="9"/>
        <v>2050642.8023347461</v>
      </c>
      <c r="AB201" s="11">
        <f t="shared" si="12"/>
        <v>300000</v>
      </c>
      <c r="AC201" s="4">
        <v>68654</v>
      </c>
      <c r="AD201" s="11">
        <f>AD200*(1+$D$7)-[1]Renda!$G$9</f>
        <v>795855631.0541991</v>
      </c>
      <c r="AE201" s="11">
        <f t="shared" si="10"/>
        <v>118102014.72431886</v>
      </c>
    </row>
    <row r="202" spans="2:31" x14ac:dyDescent="0.25">
      <c r="B202" s="1">
        <v>193</v>
      </c>
      <c r="C202" s="12">
        <f t="shared" si="11"/>
        <v>2050642.8023347461</v>
      </c>
      <c r="Z202" s="4">
        <v>50345</v>
      </c>
      <c r="AA202" s="11">
        <f t="shared" si="9"/>
        <v>2071167.605243949</v>
      </c>
      <c r="AB202" s="11">
        <f t="shared" si="12"/>
        <v>300000</v>
      </c>
      <c r="AC202" s="4">
        <v>68685</v>
      </c>
      <c r="AD202" s="11">
        <f>AD201*(1+$D$7)-[1]Renda!$G$9</f>
        <v>803815370.18091118</v>
      </c>
      <c r="AE202" s="11">
        <f t="shared" si="10"/>
        <v>118102014.72431886</v>
      </c>
    </row>
    <row r="203" spans="2:31" x14ac:dyDescent="0.25">
      <c r="B203" s="1">
        <v>194</v>
      </c>
      <c r="C203" s="12">
        <f t="shared" si="11"/>
        <v>2071167.605243949</v>
      </c>
      <c r="Z203" s="4">
        <v>50375</v>
      </c>
      <c r="AA203" s="11">
        <f t="shared" ref="AA203:AA266" si="13">AA202*(1+$D$7)+($D$5*(1+$D$7))</f>
        <v>2091897.8400957515</v>
      </c>
      <c r="AB203" s="11">
        <f t="shared" si="12"/>
        <v>300000</v>
      </c>
      <c r="AC203" s="4">
        <v>68716</v>
      </c>
      <c r="AD203" s="11">
        <f>AD202*(1+$D$7)-[1]Renda!$G$9</f>
        <v>811854778.02252495</v>
      </c>
      <c r="AE203" s="11">
        <f t="shared" ref="AE203:AE266" si="14">AE202</f>
        <v>118102014.72431886</v>
      </c>
    </row>
    <row r="204" spans="2:31" x14ac:dyDescent="0.25">
      <c r="B204" s="1">
        <v>195</v>
      </c>
      <c r="C204" s="12">
        <f t="shared" ref="C204:C267" si="15">(C203+$D$5)*(1+$D$7)</f>
        <v>2091897.8400957515</v>
      </c>
      <c r="Z204" s="4">
        <v>50406</v>
      </c>
      <c r="AA204" s="11">
        <f t="shared" si="13"/>
        <v>2112835.5630503627</v>
      </c>
      <c r="AB204" s="11">
        <f t="shared" ref="AB204:AB267" si="16">AB203+$D$5</f>
        <v>300000</v>
      </c>
      <c r="AC204" s="4">
        <v>68747</v>
      </c>
      <c r="AD204" s="11">
        <f>AD203*(1+$D$7)-[1]Renda!$G$9</f>
        <v>819974651.98006487</v>
      </c>
      <c r="AE204" s="11">
        <f t="shared" si="14"/>
        <v>118102014.72431886</v>
      </c>
    </row>
    <row r="205" spans="2:31" x14ac:dyDescent="0.25">
      <c r="B205" s="1">
        <v>196</v>
      </c>
      <c r="C205" s="12">
        <f t="shared" si="15"/>
        <v>2112835.5630503627</v>
      </c>
      <c r="Z205" s="4">
        <v>50437</v>
      </c>
      <c r="AA205" s="11">
        <f t="shared" si="13"/>
        <v>2133982.8508480182</v>
      </c>
      <c r="AB205" s="11">
        <f t="shared" si="16"/>
        <v>300000</v>
      </c>
      <c r="AC205" s="4">
        <v>68778</v>
      </c>
      <c r="AD205" s="11">
        <f>AD204*(1+$D$7)-[1]Renda!$G$9</f>
        <v>828175797.43571079</v>
      </c>
      <c r="AE205" s="11">
        <f t="shared" si="14"/>
        <v>118102014.72431886</v>
      </c>
    </row>
    <row r="206" spans="2:31" x14ac:dyDescent="0.25">
      <c r="B206" s="1">
        <v>197</v>
      </c>
      <c r="C206" s="12">
        <f t="shared" si="15"/>
        <v>2133982.8508480182</v>
      </c>
      <c r="Z206" s="4">
        <v>50465</v>
      </c>
      <c r="AA206" s="11">
        <f t="shared" si="13"/>
        <v>2155341.801014964</v>
      </c>
      <c r="AB206" s="11">
        <f t="shared" si="16"/>
        <v>300000</v>
      </c>
      <c r="AC206" s="4">
        <v>68809</v>
      </c>
      <c r="AD206" s="11">
        <f>AD205*(1+$D$7)-[1]Renda!$G$9</f>
        <v>836459027.83268106</v>
      </c>
      <c r="AE206" s="11">
        <f t="shared" si="14"/>
        <v>118102014.72431886</v>
      </c>
    </row>
    <row r="207" spans="2:31" x14ac:dyDescent="0.25">
      <c r="B207" s="1">
        <v>198</v>
      </c>
      <c r="C207" s="12">
        <f t="shared" si="15"/>
        <v>2155341.801014964</v>
      </c>
      <c r="Z207" s="4">
        <v>50496</v>
      </c>
      <c r="AA207" s="11">
        <f t="shared" si="13"/>
        <v>2176914.5320715047</v>
      </c>
      <c r="AB207" s="11">
        <f t="shared" si="16"/>
        <v>300000</v>
      </c>
      <c r="AC207" s="4">
        <v>68840</v>
      </c>
      <c r="AD207" s="11">
        <f>AD206*(1+$D$7)-[1]Renda!$G$9</f>
        <v>844825164.75591505</v>
      </c>
      <c r="AE207" s="11">
        <f t="shared" si="14"/>
        <v>118102014.72431886</v>
      </c>
    </row>
    <row r="208" spans="2:31" x14ac:dyDescent="0.25">
      <c r="B208" s="1">
        <v>199</v>
      </c>
      <c r="C208" s="12">
        <f t="shared" si="15"/>
        <v>2176914.5320715047</v>
      </c>
      <c r="Z208" s="4">
        <v>50526</v>
      </c>
      <c r="AA208" s="11">
        <f t="shared" si="13"/>
        <v>2198703.1837421302</v>
      </c>
      <c r="AB208" s="11">
        <f t="shared" si="16"/>
        <v>300000</v>
      </c>
      <c r="AC208" s="4">
        <v>68871</v>
      </c>
      <c r="AD208" s="11">
        <f>AD207*(1+$D$7)-[1]Renda!$G$9</f>
        <v>853275038.01356351</v>
      </c>
      <c r="AE208" s="11">
        <f t="shared" si="14"/>
        <v>118102014.72431886</v>
      </c>
    </row>
    <row r="209" spans="2:31" x14ac:dyDescent="0.25">
      <c r="B209" s="1">
        <v>200</v>
      </c>
      <c r="C209" s="12">
        <f t="shared" si="15"/>
        <v>2198703.1837421302</v>
      </c>
      <c r="Z209" s="4">
        <v>50557</v>
      </c>
      <c r="AA209" s="11">
        <f t="shared" si="13"/>
        <v>2220709.9171677488</v>
      </c>
      <c r="AB209" s="11">
        <f t="shared" si="16"/>
        <v>300000</v>
      </c>
      <c r="AC209" s="4">
        <v>68902</v>
      </c>
      <c r="AD209" s="11">
        <f>AD208*(1+$D$7)-[1]Renda!$G$9</f>
        <v>861809485.71929407</v>
      </c>
      <c r="AE209" s="11">
        <f t="shared" si="14"/>
        <v>118102014.72431886</v>
      </c>
    </row>
    <row r="210" spans="2:31" x14ac:dyDescent="0.25">
      <c r="B210" s="1">
        <v>201</v>
      </c>
      <c r="C210" s="12">
        <f t="shared" si="15"/>
        <v>2220709.9171677488</v>
      </c>
      <c r="Z210" s="4">
        <v>50587</v>
      </c>
      <c r="AA210" s="11">
        <f t="shared" si="13"/>
        <v>2242936.9151200424</v>
      </c>
      <c r="AB210" s="11">
        <f t="shared" si="16"/>
        <v>300000</v>
      </c>
      <c r="AC210" s="4">
        <v>68933</v>
      </c>
      <c r="AD210" s="11">
        <f>AD209*(1+$D$7)-[1]Renda!$G$9</f>
        <v>870429354.37542105</v>
      </c>
      <c r="AE210" s="11">
        <f t="shared" si="14"/>
        <v>118102014.72431886</v>
      </c>
    </row>
    <row r="211" spans="2:31" x14ac:dyDescent="0.25">
      <c r="B211" s="1">
        <v>202</v>
      </c>
      <c r="C211" s="12">
        <f t="shared" si="15"/>
        <v>2242936.9151200424</v>
      </c>
      <c r="Z211" s="4">
        <v>50618</v>
      </c>
      <c r="AA211" s="11">
        <f t="shared" si="13"/>
        <v>2265386.3822179693</v>
      </c>
      <c r="AB211" s="11">
        <f t="shared" si="16"/>
        <v>300000</v>
      </c>
      <c r="AC211" s="4">
        <v>68964</v>
      </c>
      <c r="AD211" s="11">
        <f>AD210*(1+$D$7)-[1]Renda!$G$9</f>
        <v>879135498.95686698</v>
      </c>
      <c r="AE211" s="11">
        <f t="shared" si="14"/>
        <v>118102014.72431886</v>
      </c>
    </row>
    <row r="212" spans="2:31" x14ac:dyDescent="0.25">
      <c r="B212" s="1">
        <v>203</v>
      </c>
      <c r="C212" s="12">
        <f t="shared" si="15"/>
        <v>2265386.3822179693</v>
      </c>
      <c r="Z212" s="4">
        <v>50649</v>
      </c>
      <c r="AA212" s="11">
        <f t="shared" si="13"/>
        <v>2288060.5451464313</v>
      </c>
      <c r="AB212" s="11">
        <f t="shared" si="16"/>
        <v>300000</v>
      </c>
      <c r="AC212" s="4">
        <v>68995</v>
      </c>
      <c r="AD212" s="11">
        <f>AD211*(1+$D$7)-[1]Renda!$G$9</f>
        <v>887928782.99596488</v>
      </c>
      <c r="AE212" s="11">
        <f t="shared" si="14"/>
        <v>118102014.72431886</v>
      </c>
    </row>
    <row r="213" spans="2:31" x14ac:dyDescent="0.25">
      <c r="B213" s="1">
        <v>204</v>
      </c>
      <c r="C213" s="12">
        <f t="shared" si="15"/>
        <v>2288060.5451464313</v>
      </c>
      <c r="Z213" s="4">
        <v>50679</v>
      </c>
      <c r="AA213" s="11">
        <f t="shared" si="13"/>
        <v>2310961.6528771319</v>
      </c>
      <c r="AB213" s="11">
        <f t="shared" si="16"/>
        <v>300000</v>
      </c>
      <c r="AC213" s="4">
        <v>69026</v>
      </c>
      <c r="AD213" s="11">
        <f>AD212*(1+$D$7)-[1]Renda!$G$9</f>
        <v>896810078.66810858</v>
      </c>
      <c r="AE213" s="11">
        <f t="shared" si="14"/>
        <v>118102014.72431886</v>
      </c>
    </row>
    <row r="214" spans="2:31" x14ac:dyDescent="0.25">
      <c r="B214" s="1">
        <v>205</v>
      </c>
      <c r="C214" s="12">
        <f t="shared" si="15"/>
        <v>2310961.6528771319</v>
      </c>
      <c r="Z214" s="4">
        <v>50710</v>
      </c>
      <c r="AA214" s="11">
        <f t="shared" si="13"/>
        <v>2334091.9768916434</v>
      </c>
      <c r="AB214" s="11">
        <f t="shared" si="16"/>
        <v>300000</v>
      </c>
      <c r="AC214" s="4">
        <v>69057</v>
      </c>
      <c r="AD214" s="11">
        <f>AD213*(1+$D$7)-[1]Renda!$G$9</f>
        <v>905780266.87826109</v>
      </c>
      <c r="AE214" s="11">
        <f t="shared" si="14"/>
        <v>118102014.72431886</v>
      </c>
    </row>
    <row r="215" spans="2:31" x14ac:dyDescent="0.25">
      <c r="B215" s="1">
        <v>206</v>
      </c>
      <c r="C215" s="12">
        <f t="shared" si="15"/>
        <v>2334091.9768916434</v>
      </c>
      <c r="Z215" s="4">
        <v>50740</v>
      </c>
      <c r="AA215" s="11">
        <f t="shared" si="13"/>
        <v>2357453.8114067079</v>
      </c>
      <c r="AB215" s="11">
        <f t="shared" si="16"/>
        <v>300000</v>
      </c>
      <c r="AC215" s="4">
        <v>69088</v>
      </c>
      <c r="AD215" s="11">
        <f>AD214*(1+$D$7)-[1]Renda!$G$9</f>
        <v>914840237.34832847</v>
      </c>
      <c r="AE215" s="11">
        <f t="shared" si="14"/>
        <v>118102014.72431886</v>
      </c>
    </row>
    <row r="216" spans="2:31" x14ac:dyDescent="0.25">
      <c r="B216" s="1">
        <v>207</v>
      </c>
      <c r="C216" s="12">
        <f t="shared" si="15"/>
        <v>2357453.8114067079</v>
      </c>
      <c r="Z216" s="4">
        <v>50771</v>
      </c>
      <c r="AA216" s="11">
        <f t="shared" si="13"/>
        <v>2381049.473601792</v>
      </c>
      <c r="AB216" s="11">
        <f t="shared" si="16"/>
        <v>300000</v>
      </c>
      <c r="AC216" s="4">
        <v>69119</v>
      </c>
      <c r="AD216" s="11">
        <f>AD215*(1+$D$7)-[1]Renda!$G$9</f>
        <v>923990888.70540833</v>
      </c>
      <c r="AE216" s="11">
        <f t="shared" si="14"/>
        <v>118102014.72431886</v>
      </c>
    </row>
    <row r="217" spans="2:31" x14ac:dyDescent="0.25">
      <c r="B217" s="1">
        <v>208</v>
      </c>
      <c r="C217" s="12">
        <f t="shared" si="15"/>
        <v>2381049.473601792</v>
      </c>
      <c r="Z217" s="4">
        <v>50802</v>
      </c>
      <c r="AA217" s="11">
        <f t="shared" si="13"/>
        <v>2404881.3038489204</v>
      </c>
      <c r="AB217" s="11">
        <f t="shared" si="16"/>
        <v>300000</v>
      </c>
      <c r="AC217" s="4">
        <v>69150</v>
      </c>
      <c r="AD217" s="11">
        <f>AD216*(1+$D$7)-[1]Renda!$G$9</f>
        <v>933233128.5709213</v>
      </c>
      <c r="AE217" s="11">
        <f t="shared" si="14"/>
        <v>118102014.72431886</v>
      </c>
    </row>
    <row r="218" spans="2:31" x14ac:dyDescent="0.25">
      <c r="B218" s="1">
        <v>209</v>
      </c>
      <c r="C218" s="12">
        <f t="shared" si="15"/>
        <v>2404881.3038489204</v>
      </c>
      <c r="Z218" s="4">
        <v>50830</v>
      </c>
      <c r="AA218" s="11">
        <f t="shared" si="13"/>
        <v>2428951.6659448091</v>
      </c>
      <c r="AB218" s="11">
        <f t="shared" si="16"/>
        <v>300000</v>
      </c>
      <c r="AC218" s="4">
        <v>69181</v>
      </c>
      <c r="AD218" s="11">
        <f>AD217*(1+$D$7)-[1]Renda!$G$9</f>
        <v>942567873.650635</v>
      </c>
      <c r="AE218" s="11">
        <f t="shared" si="14"/>
        <v>118102014.72431886</v>
      </c>
    </row>
    <row r="219" spans="2:31" x14ac:dyDescent="0.25">
      <c r="B219" s="1">
        <v>210</v>
      </c>
      <c r="C219" s="12">
        <f t="shared" si="15"/>
        <v>2428951.6659448091</v>
      </c>
      <c r="Z219" s="4">
        <v>50861</v>
      </c>
      <c r="AA219" s="11">
        <f t="shared" si="13"/>
        <v>2453262.9473453225</v>
      </c>
      <c r="AB219" s="11">
        <f t="shared" si="16"/>
        <v>300000</v>
      </c>
      <c r="AC219" s="4">
        <v>69212</v>
      </c>
      <c r="AD219" s="11">
        <f>AD218*(1+$D$7)-[1]Renda!$G$9</f>
        <v>951996049.82558894</v>
      </c>
      <c r="AE219" s="11">
        <f t="shared" si="14"/>
        <v>118102014.72431886</v>
      </c>
    </row>
    <row r="220" spans="2:31" x14ac:dyDescent="0.25">
      <c r="B220" s="1">
        <v>211</v>
      </c>
      <c r="C220" s="12">
        <f t="shared" si="15"/>
        <v>2453262.9473453225</v>
      </c>
      <c r="Z220" s="4">
        <v>50891</v>
      </c>
      <c r="AA220" s="11">
        <f t="shared" si="13"/>
        <v>2477817.5594022754</v>
      </c>
      <c r="AB220" s="11">
        <f t="shared" si="16"/>
        <v>300000</v>
      </c>
      <c r="AC220" s="4">
        <v>69243</v>
      </c>
      <c r="AD220" s="11">
        <f>AD219*(1+$D$7)-[1]Renda!$G$9</f>
        <v>961518592.24392962</v>
      </c>
      <c r="AE220" s="11">
        <f t="shared" si="14"/>
        <v>118102014.72431886</v>
      </c>
    </row>
    <row r="221" spans="2:31" x14ac:dyDescent="0.25">
      <c r="B221" s="1">
        <v>212</v>
      </c>
      <c r="C221" s="12">
        <f t="shared" si="15"/>
        <v>2477817.5594022754</v>
      </c>
      <c r="Z221" s="4">
        <v>50922</v>
      </c>
      <c r="AA221" s="11">
        <f t="shared" si="13"/>
        <v>2502617.9376026089</v>
      </c>
      <c r="AB221" s="11">
        <f t="shared" si="16"/>
        <v>300000</v>
      </c>
      <c r="AC221" s="4">
        <v>69274</v>
      </c>
      <c r="AD221" s="11">
        <f>AD220*(1+$D$7)-[1]Renda!$G$9</f>
        <v>971136445.4136641</v>
      </c>
      <c r="AE221" s="11">
        <f t="shared" si="14"/>
        <v>118102014.72431886</v>
      </c>
    </row>
    <row r="222" spans="2:31" x14ac:dyDescent="0.25">
      <c r="B222" s="1">
        <v>213</v>
      </c>
      <c r="C222" s="12">
        <f t="shared" si="15"/>
        <v>2502617.9376026089</v>
      </c>
      <c r="Z222" s="4">
        <v>50952</v>
      </c>
      <c r="AA222" s="11">
        <f t="shared" si="13"/>
        <v>2527666.5418099565</v>
      </c>
      <c r="AB222" s="11">
        <f t="shared" si="16"/>
        <v>300000</v>
      </c>
      <c r="AC222" s="4">
        <v>69305</v>
      </c>
      <c r="AD222" s="11">
        <f>AD221*(1+$D$7)-[1]Renda!$G$9</f>
        <v>980850563.29634309</v>
      </c>
      <c r="AE222" s="11">
        <f t="shared" si="14"/>
        <v>118102014.72431886</v>
      </c>
    </row>
    <row r="223" spans="2:31" x14ac:dyDescent="0.25">
      <c r="B223" s="1">
        <v>214</v>
      </c>
      <c r="C223" s="12">
        <f t="shared" si="15"/>
        <v>2527666.5418099565</v>
      </c>
      <c r="Z223" s="4">
        <v>50983</v>
      </c>
      <c r="AA223" s="11">
        <f t="shared" si="13"/>
        <v>2552965.8565086294</v>
      </c>
      <c r="AB223" s="11">
        <f t="shared" si="16"/>
        <v>300000</v>
      </c>
      <c r="AC223" s="4">
        <v>69336</v>
      </c>
      <c r="AD223" s="11">
        <f>AD222*(1+$D$7)-[1]Renda!$G$9</f>
        <v>990661909.40168071</v>
      </c>
      <c r="AE223" s="11">
        <f t="shared" si="14"/>
        <v>118102014.72431886</v>
      </c>
    </row>
    <row r="224" spans="2:31" x14ac:dyDescent="0.25">
      <c r="B224" s="1">
        <v>215</v>
      </c>
      <c r="C224" s="12">
        <f t="shared" si="15"/>
        <v>2552965.8565086294</v>
      </c>
      <c r="Z224" s="4">
        <v>51014</v>
      </c>
      <c r="AA224" s="11">
        <f t="shared" si="13"/>
        <v>2578518.3910500449</v>
      </c>
      <c r="AB224" s="11">
        <f t="shared" si="16"/>
        <v>300000</v>
      </c>
      <c r="AC224" s="4">
        <v>69367</v>
      </c>
      <c r="AD224" s="11">
        <f>AD223*(1+$D$7)-[1]Renda!$G$9</f>
        <v>1000571456.8831218</v>
      </c>
      <c r="AE224" s="11">
        <f t="shared" si="14"/>
        <v>118102014.72431886</v>
      </c>
    </row>
    <row r="225" spans="2:31" x14ac:dyDescent="0.25">
      <c r="B225" s="1">
        <v>216</v>
      </c>
      <c r="C225" s="12">
        <f t="shared" si="15"/>
        <v>2578518.3910500449</v>
      </c>
      <c r="Z225" s="4">
        <v>51044</v>
      </c>
      <c r="AA225" s="11">
        <f t="shared" si="13"/>
        <v>2604326.679901619</v>
      </c>
      <c r="AB225" s="11">
        <f t="shared" si="16"/>
        <v>300000</v>
      </c>
      <c r="AC225" s="4">
        <v>69398</v>
      </c>
      <c r="AD225" s="11">
        <f>AD224*(1+$D$7)-[1]Renda!$G$9</f>
        <v>1010580188.6343658</v>
      </c>
      <c r="AE225" s="11">
        <f t="shared" si="14"/>
        <v>118102014.72431886</v>
      </c>
    </row>
    <row r="226" spans="2:31" x14ac:dyDescent="0.25">
      <c r="B226" s="1">
        <v>217</v>
      </c>
      <c r="C226" s="12">
        <f t="shared" si="15"/>
        <v>2604326.679901619</v>
      </c>
      <c r="Z226" s="4">
        <v>51075</v>
      </c>
      <c r="AA226" s="11">
        <f t="shared" si="13"/>
        <v>2630393.2828981527</v>
      </c>
      <c r="AB226" s="11">
        <f t="shared" si="16"/>
        <v>300000</v>
      </c>
      <c r="AC226" s="4">
        <v>69429</v>
      </c>
      <c r="AD226" s="11">
        <f>AD225*(1+$D$7)-[1]Renda!$G$9</f>
        <v>1020689097.3868561</v>
      </c>
      <c r="AE226" s="11">
        <f t="shared" si="14"/>
        <v>118102014.72431886</v>
      </c>
    </row>
    <row r="227" spans="2:31" x14ac:dyDescent="0.25">
      <c r="B227" s="1">
        <v>218</v>
      </c>
      <c r="C227" s="12">
        <f t="shared" si="15"/>
        <v>2630393.2828981527</v>
      </c>
      <c r="Z227" s="4">
        <v>51105</v>
      </c>
      <c r="AA227" s="11">
        <f t="shared" si="13"/>
        <v>2656720.785495732</v>
      </c>
      <c r="AB227" s="11">
        <f t="shared" si="16"/>
        <v>300000</v>
      </c>
      <c r="AC227" s="4">
        <v>69460</v>
      </c>
      <c r="AD227" s="11">
        <f>AD226*(1+$D$7)-[1]Renda!$G$9</f>
        <v>1030899185.8082463</v>
      </c>
      <c r="AE227" s="11">
        <f t="shared" si="14"/>
        <v>118102014.72431886</v>
      </c>
    </row>
    <row r="228" spans="2:31" x14ac:dyDescent="0.25">
      <c r="B228" s="1">
        <v>219</v>
      </c>
      <c r="C228" s="12">
        <f t="shared" si="15"/>
        <v>2656720.785495732</v>
      </c>
      <c r="Z228" s="4">
        <v>51136</v>
      </c>
      <c r="AA228" s="11">
        <f t="shared" si="13"/>
        <v>2683311.7990281712</v>
      </c>
      <c r="AB228" s="11">
        <f t="shared" si="16"/>
        <v>300000</v>
      </c>
      <c r="AC228" s="4">
        <v>69491</v>
      </c>
      <c r="AD228" s="11">
        <f>AD227*(1+$D$7)-[1]Renda!$G$9</f>
        <v>1041211466.6018506</v>
      </c>
      <c r="AE228" s="11">
        <f t="shared" si="14"/>
        <v>118102014.72431886</v>
      </c>
    </row>
    <row r="229" spans="2:31" x14ac:dyDescent="0.25">
      <c r="B229" s="1">
        <v>220</v>
      </c>
      <c r="C229" s="12">
        <f t="shared" si="15"/>
        <v>2683311.7990281712</v>
      </c>
      <c r="Z229" s="4">
        <v>51167</v>
      </c>
      <c r="AA229" s="11">
        <f t="shared" si="13"/>
        <v>2710168.9609660218</v>
      </c>
      <c r="AB229" s="11">
        <f t="shared" si="16"/>
        <v>300000</v>
      </c>
      <c r="AC229" s="4">
        <v>69522</v>
      </c>
      <c r="AD229" s="11">
        <f>AD228*(1+$D$7)-[1]Renda!$G$9</f>
        <v>1051626962.6070911</v>
      </c>
      <c r="AE229" s="11">
        <f t="shared" si="14"/>
        <v>118102014.72431886</v>
      </c>
    </row>
    <row r="230" spans="2:31" x14ac:dyDescent="0.25">
      <c r="B230" s="1">
        <v>221</v>
      </c>
      <c r="C230" s="12">
        <f t="shared" si="15"/>
        <v>2710168.9609660218</v>
      </c>
      <c r="Z230" s="4">
        <v>51196</v>
      </c>
      <c r="AA230" s="11">
        <f t="shared" si="13"/>
        <v>2737294.9351781732</v>
      </c>
      <c r="AB230" s="11">
        <f t="shared" si="16"/>
        <v>300000</v>
      </c>
      <c r="AC230" s="4">
        <v>69553</v>
      </c>
      <c r="AD230" s="11">
        <f>AD229*(1+$D$7)-[1]Renda!$G$9</f>
        <v>1062146706.900949</v>
      </c>
      <c r="AE230" s="11">
        <f t="shared" si="14"/>
        <v>118102014.72431886</v>
      </c>
    </row>
    <row r="231" spans="2:31" x14ac:dyDescent="0.25">
      <c r="B231" s="1">
        <v>222</v>
      </c>
      <c r="C231" s="12">
        <f t="shared" si="15"/>
        <v>2737294.9351781732</v>
      </c>
      <c r="Z231" s="4">
        <v>51227</v>
      </c>
      <c r="AA231" s="11">
        <f t="shared" si="13"/>
        <v>2764692.4121960746</v>
      </c>
      <c r="AB231" s="11">
        <f t="shared" si="16"/>
        <v>300000</v>
      </c>
      <c r="AC231" s="4">
        <v>69584</v>
      </c>
      <c r="AD231" s="11">
        <f>AD230*(1+$D$7)-[1]Renda!$G$9</f>
        <v>1072771742.9004325</v>
      </c>
      <c r="AE231" s="11">
        <f t="shared" si="14"/>
        <v>118102014.72431886</v>
      </c>
    </row>
    <row r="232" spans="2:31" x14ac:dyDescent="0.25">
      <c r="B232" s="1">
        <v>223</v>
      </c>
      <c r="C232" s="12">
        <f t="shared" si="15"/>
        <v>2764692.4121960746</v>
      </c>
      <c r="Z232" s="4">
        <v>51257</v>
      </c>
      <c r="AA232" s="11">
        <f t="shared" si="13"/>
        <v>2792364.1094805975</v>
      </c>
      <c r="AB232" s="11">
        <f t="shared" si="16"/>
        <v>300000</v>
      </c>
      <c r="AC232" s="4">
        <v>69615</v>
      </c>
      <c r="AD232" s="11">
        <f>AD231*(1+$D$7)-[1]Renda!$G$9</f>
        <v>1083503124.4660695</v>
      </c>
      <c r="AE232" s="11">
        <f t="shared" si="14"/>
        <v>118102014.72431886</v>
      </c>
    </row>
    <row r="233" spans="2:31" x14ac:dyDescent="0.25">
      <c r="B233" s="1">
        <v>224</v>
      </c>
      <c r="C233" s="12">
        <f t="shared" si="15"/>
        <v>2792364.1094805975</v>
      </c>
      <c r="Z233" s="4">
        <v>51288</v>
      </c>
      <c r="AA233" s="11">
        <f t="shared" si="13"/>
        <v>2820312.7716915724</v>
      </c>
      <c r="AB233" s="11">
        <f t="shared" si="16"/>
        <v>300000</v>
      </c>
      <c r="AC233" s="4">
        <v>69646</v>
      </c>
      <c r="AD233" s="11">
        <f>AD232*(1+$D$7)-[1]Renda!$G$9</f>
        <v>1094341916.0064359</v>
      </c>
      <c r="AE233" s="11">
        <f t="shared" si="14"/>
        <v>118102014.72431886</v>
      </c>
    </row>
    <row r="234" spans="2:31" x14ac:dyDescent="0.25">
      <c r="B234" s="1">
        <v>225</v>
      </c>
      <c r="C234" s="12">
        <f t="shared" si="15"/>
        <v>2820312.7716915724</v>
      </c>
      <c r="Z234" s="4">
        <v>51318</v>
      </c>
      <c r="AA234" s="11">
        <f t="shared" si="13"/>
        <v>2848541.1709600217</v>
      </c>
      <c r="AB234" s="11">
        <f t="shared" si="16"/>
        <v>300000</v>
      </c>
      <c r="AC234" s="4">
        <v>69677</v>
      </c>
      <c r="AD234" s="11">
        <f>AD233*(1+$D$7)-[1]Renda!$G$9</f>
        <v>1105289192.5837317</v>
      </c>
      <c r="AE234" s="11">
        <f t="shared" si="14"/>
        <v>118102014.72431886</v>
      </c>
    </row>
    <row r="235" spans="2:31" x14ac:dyDescent="0.25">
      <c r="B235" s="1">
        <v>226</v>
      </c>
      <c r="C235" s="12">
        <f t="shared" si="15"/>
        <v>2848541.1709600217</v>
      </c>
      <c r="Z235" s="4">
        <v>51349</v>
      </c>
      <c r="AA235" s="11">
        <f t="shared" si="13"/>
        <v>2877052.1071631177</v>
      </c>
      <c r="AB235" s="11">
        <f t="shared" si="16"/>
        <v>300000</v>
      </c>
      <c r="AC235" s="4">
        <v>69708</v>
      </c>
      <c r="AD235" s="11">
        <f>AD234*(1+$D$7)-[1]Renda!$G$9</f>
        <v>1116346040.0204115</v>
      </c>
      <c r="AE235" s="11">
        <f t="shared" si="14"/>
        <v>118102014.72431886</v>
      </c>
    </row>
    <row r="236" spans="2:31" x14ac:dyDescent="0.25">
      <c r="B236" s="1">
        <v>227</v>
      </c>
      <c r="C236" s="12">
        <f t="shared" si="15"/>
        <v>2877052.1071631177</v>
      </c>
      <c r="Z236" s="4">
        <v>51380</v>
      </c>
      <c r="AA236" s="11">
        <f t="shared" si="13"/>
        <v>2905848.4082018933</v>
      </c>
      <c r="AB236" s="11">
        <f t="shared" si="16"/>
        <v>300000</v>
      </c>
      <c r="AC236" s="4">
        <v>69739</v>
      </c>
      <c r="AD236" s="11">
        <f>AD235*(1+$D$7)-[1]Renda!$G$9</f>
        <v>1127513555.0068841</v>
      </c>
      <c r="AE236" s="11">
        <f t="shared" si="14"/>
        <v>118102014.72431886</v>
      </c>
    </row>
    <row r="237" spans="2:31" x14ac:dyDescent="0.25">
      <c r="B237" s="1">
        <v>228</v>
      </c>
      <c r="C237" s="12">
        <f t="shared" si="15"/>
        <v>2905848.4082018933</v>
      </c>
      <c r="Z237" s="4">
        <v>51410</v>
      </c>
      <c r="AA237" s="11">
        <f t="shared" si="13"/>
        <v>2934932.9302817308</v>
      </c>
      <c r="AB237" s="11">
        <f t="shared" si="16"/>
        <v>300000</v>
      </c>
      <c r="AC237" s="4">
        <v>69770</v>
      </c>
      <c r="AD237" s="11">
        <f>AD236*(1+$D$7)-[1]Renda!$G$9</f>
        <v>1138792845.2102897</v>
      </c>
      <c r="AE237" s="11">
        <f t="shared" si="14"/>
        <v>118102014.72431886</v>
      </c>
    </row>
    <row r="238" spans="2:31" x14ac:dyDescent="0.25">
      <c r="B238" s="1">
        <v>229</v>
      </c>
      <c r="C238" s="12">
        <f t="shared" si="15"/>
        <v>2934932.9302817308</v>
      </c>
      <c r="Z238" s="4">
        <v>51441</v>
      </c>
      <c r="AA238" s="11">
        <f t="shared" si="13"/>
        <v>2964308.5581956594</v>
      </c>
      <c r="AB238" s="11">
        <f t="shared" si="16"/>
        <v>300000</v>
      </c>
      <c r="AC238" s="4">
        <v>69801</v>
      </c>
      <c r="AD238" s="11">
        <f>AD237*(1+$D$7)-[1]Renda!$G$9</f>
        <v>1150185029.3843648</v>
      </c>
      <c r="AE238" s="11">
        <f t="shared" si="14"/>
        <v>118102014.72431886</v>
      </c>
    </row>
    <row r="239" spans="2:31" x14ac:dyDescent="0.25">
      <c r="B239" s="1">
        <v>230</v>
      </c>
      <c r="C239" s="12">
        <f t="shared" si="15"/>
        <v>2964308.5581956594</v>
      </c>
      <c r="Z239" s="4">
        <v>51471</v>
      </c>
      <c r="AA239" s="11">
        <f t="shared" si="13"/>
        <v>2993978.2056104885</v>
      </c>
      <c r="AB239" s="11">
        <f t="shared" si="16"/>
        <v>300000</v>
      </c>
      <c r="AC239" s="4">
        <v>69832</v>
      </c>
      <c r="AD239" s="11">
        <f>AD238*(1+$D$7)-[1]Renda!$G$9</f>
        <v>1161691237.4804084</v>
      </c>
      <c r="AE239" s="11">
        <f t="shared" si="14"/>
        <v>118102014.72431886</v>
      </c>
    </row>
    <row r="240" spans="2:31" x14ac:dyDescent="0.25">
      <c r="B240" s="1">
        <v>231</v>
      </c>
      <c r="C240" s="12">
        <f t="shared" si="15"/>
        <v>2993978.2056104885</v>
      </c>
      <c r="Z240" s="4">
        <v>51502</v>
      </c>
      <c r="AA240" s="11">
        <f t="shared" si="13"/>
        <v>3023944.8153558034</v>
      </c>
      <c r="AB240" s="11">
        <f t="shared" si="16"/>
        <v>300000</v>
      </c>
      <c r="AC240" s="4">
        <v>69863</v>
      </c>
      <c r="AD240" s="11">
        <f>AD239*(1+$D$7)-[1]Renda!$G$9</f>
        <v>1173312610.759357</v>
      </c>
      <c r="AE240" s="11">
        <f t="shared" si="14"/>
        <v>118102014.72431886</v>
      </c>
    </row>
    <row r="241" spans="2:31" x14ac:dyDescent="0.25">
      <c r="B241" s="1">
        <v>232</v>
      </c>
      <c r="C241" s="12">
        <f t="shared" si="15"/>
        <v>3023944.8153558034</v>
      </c>
      <c r="Z241" s="4">
        <v>51533</v>
      </c>
      <c r="AA241" s="11">
        <f t="shared" si="13"/>
        <v>3054211.3597158543</v>
      </c>
      <c r="AB241" s="11">
        <f t="shared" si="16"/>
        <v>300000</v>
      </c>
      <c r="AC241" s="4">
        <v>69894</v>
      </c>
      <c r="AD241" s="11">
        <f>AD240*(1+$D$7)-[1]Renda!$G$9</f>
        <v>1185050301.9049828</v>
      </c>
      <c r="AE241" s="11">
        <f t="shared" si="14"/>
        <v>118102014.72431886</v>
      </c>
    </row>
    <row r="242" spans="2:31" x14ac:dyDescent="0.25">
      <c r="B242" s="1">
        <v>233</v>
      </c>
      <c r="C242" s="12">
        <f t="shared" si="15"/>
        <v>3054211.3597158543</v>
      </c>
      <c r="Z242" s="4">
        <v>51561</v>
      </c>
      <c r="AA242" s="11">
        <f t="shared" si="13"/>
        <v>3084780.8407243672</v>
      </c>
      <c r="AB242" s="11">
        <f t="shared" si="16"/>
        <v>300000</v>
      </c>
      <c r="AC242" s="4">
        <v>69925</v>
      </c>
      <c r="AD242" s="11">
        <f>AD241*(1+$D$7)-[1]Renda!$G$9</f>
        <v>1196905475.1382246</v>
      </c>
      <c r="AE242" s="11">
        <f t="shared" si="14"/>
        <v>118102014.72431886</v>
      </c>
    </row>
    <row r="243" spans="2:31" x14ac:dyDescent="0.25">
      <c r="B243" s="1">
        <v>234</v>
      </c>
      <c r="C243" s="12">
        <f t="shared" si="15"/>
        <v>3084780.8407243672</v>
      </c>
      <c r="Z243" s="4">
        <v>51592</v>
      </c>
      <c r="AA243" s="11">
        <f t="shared" si="13"/>
        <v>3115656.2904623058</v>
      </c>
      <c r="AB243" s="11">
        <f t="shared" si="16"/>
        <v>300000</v>
      </c>
      <c r="AC243" s="4">
        <v>69956</v>
      </c>
      <c r="AD243" s="11">
        <f>AD242*(1+$D$7)-[1]Renda!$G$9</f>
        <v>1208879306.3326626</v>
      </c>
      <c r="AE243" s="11">
        <f t="shared" si="14"/>
        <v>118102014.72431886</v>
      </c>
    </row>
    <row r="244" spans="2:31" x14ac:dyDescent="0.25">
      <c r="B244" s="1">
        <v>235</v>
      </c>
      <c r="C244" s="12">
        <f t="shared" si="15"/>
        <v>3115656.2904623058</v>
      </c>
      <c r="Z244" s="4">
        <v>51622</v>
      </c>
      <c r="AA244" s="11">
        <f t="shared" si="13"/>
        <v>3146840.7713586125</v>
      </c>
      <c r="AB244" s="11">
        <f t="shared" si="16"/>
        <v>300000</v>
      </c>
      <c r="AC244" s="4">
        <v>69987</v>
      </c>
      <c r="AD244" s="11">
        <f>AD243*(1+$D$7)-[1]Renda!$G$9</f>
        <v>1220972983.1311493</v>
      </c>
      <c r="AE244" s="11">
        <f t="shared" si="14"/>
        <v>118102014.72431886</v>
      </c>
    </row>
    <row r="245" spans="2:31" x14ac:dyDescent="0.25">
      <c r="B245" s="1">
        <v>236</v>
      </c>
      <c r="C245" s="12">
        <f t="shared" si="15"/>
        <v>3146840.7713586125</v>
      </c>
      <c r="Z245" s="4">
        <v>51653</v>
      </c>
      <c r="AA245" s="11">
        <f t="shared" si="13"/>
        <v>3178337.3764939597</v>
      </c>
      <c r="AB245" s="11">
        <f t="shared" si="16"/>
        <v>300000</v>
      </c>
      <c r="AC245" s="4">
        <v>70018</v>
      </c>
      <c r="AD245" s="11">
        <f>AD244*(1+$D$7)-[1]Renda!$G$9</f>
        <v>1233187705.0636075</v>
      </c>
      <c r="AE245" s="11">
        <f t="shared" si="14"/>
        <v>118102014.72431886</v>
      </c>
    </row>
    <row r="246" spans="2:31" x14ac:dyDescent="0.25">
      <c r="B246" s="1">
        <v>237</v>
      </c>
      <c r="C246" s="12">
        <f t="shared" si="15"/>
        <v>3178337.3764939597</v>
      </c>
      <c r="Z246" s="4">
        <v>51683</v>
      </c>
      <c r="AA246" s="11">
        <f t="shared" si="13"/>
        <v>3210149.2299075425</v>
      </c>
      <c r="AB246" s="11">
        <f t="shared" si="16"/>
        <v>300000</v>
      </c>
      <c r="AC246" s="4">
        <v>70049</v>
      </c>
      <c r="AD246" s="11">
        <f>AD245*(1+$D$7)-[1]Renda!$G$9</f>
        <v>1245524683.666008</v>
      </c>
      <c r="AE246" s="11">
        <f t="shared" si="14"/>
        <v>118102014.72431886</v>
      </c>
    </row>
    <row r="247" spans="2:31" x14ac:dyDescent="0.25">
      <c r="B247" s="1">
        <v>238</v>
      </c>
      <c r="C247" s="12">
        <f t="shared" si="15"/>
        <v>3210149.2299075425</v>
      </c>
      <c r="Z247" s="4">
        <v>51714</v>
      </c>
      <c r="AA247" s="11">
        <f t="shared" si="13"/>
        <v>3242279.4869069406</v>
      </c>
      <c r="AB247" s="11">
        <f t="shared" si="16"/>
        <v>300000</v>
      </c>
      <c r="AC247" s="4">
        <v>70080</v>
      </c>
      <c r="AD247" s="11">
        <f>AD246*(1+$D$7)-[1]Renda!$G$9</f>
        <v>1257985142.6005371</v>
      </c>
      <c r="AE247" s="11">
        <f t="shared" si="14"/>
        <v>118102014.72431886</v>
      </c>
    </row>
    <row r="248" spans="2:31" x14ac:dyDescent="0.25">
      <c r="B248" s="1">
        <v>239</v>
      </c>
      <c r="C248" s="12">
        <f t="shared" si="15"/>
        <v>3242279.4869069406</v>
      </c>
      <c r="Z248" s="4">
        <v>51745</v>
      </c>
      <c r="AA248" s="11">
        <f t="shared" si="13"/>
        <v>3274731.3343810835</v>
      </c>
      <c r="AB248" s="11">
        <f t="shared" si="16"/>
        <v>300000</v>
      </c>
      <c r="AC248" s="4">
        <v>70111</v>
      </c>
      <c r="AD248" s="11">
        <f>AD247*(1+$D$7)-[1]Renda!$G$9</f>
        <v>1270570317.7769675</v>
      </c>
      <c r="AE248" s="11">
        <f t="shared" si="14"/>
        <v>118102014.72431886</v>
      </c>
    </row>
    <row r="249" spans="2:31" x14ac:dyDescent="0.25">
      <c r="B249" s="1">
        <v>240</v>
      </c>
      <c r="C249" s="12">
        <f t="shared" si="15"/>
        <v>3274731.3343810835</v>
      </c>
      <c r="Z249" s="4">
        <v>51775</v>
      </c>
      <c r="AA249" s="11">
        <f t="shared" si="13"/>
        <v>3307507.9911163459</v>
      </c>
      <c r="AB249" s="11">
        <f t="shared" si="16"/>
        <v>300000</v>
      </c>
      <c r="AC249" s="4">
        <v>70142</v>
      </c>
      <c r="AD249" s="11">
        <f>AD248*(1+$D$7)-[1]Renda!$G$9</f>
        <v>1283281457.4752445</v>
      </c>
      <c r="AE249" s="11">
        <f t="shared" si="14"/>
        <v>118102014.72431886</v>
      </c>
    </row>
    <row r="250" spans="2:31" x14ac:dyDescent="0.25">
      <c r="B250" s="1">
        <v>241</v>
      </c>
      <c r="C250" s="12">
        <f t="shared" si="15"/>
        <v>3307507.9911163459</v>
      </c>
      <c r="Z250" s="4">
        <v>51806</v>
      </c>
      <c r="AA250" s="11">
        <f t="shared" si="13"/>
        <v>3340612.7081158082</v>
      </c>
      <c r="AB250" s="11">
        <f t="shared" si="16"/>
        <v>300000</v>
      </c>
      <c r="AC250" s="4">
        <v>70173</v>
      </c>
      <c r="AD250" s="11">
        <f>AD249*(1+$D$7)-[1]Renda!$G$9</f>
        <v>1296119822.4692976</v>
      </c>
      <c r="AE250" s="11">
        <f t="shared" si="14"/>
        <v>118102014.72431886</v>
      </c>
    </row>
    <row r="251" spans="2:31" x14ac:dyDescent="0.25">
      <c r="B251" s="1">
        <v>242</v>
      </c>
      <c r="C251" s="12">
        <f t="shared" si="15"/>
        <v>3340612.7081158082</v>
      </c>
      <c r="Z251" s="4">
        <v>51836</v>
      </c>
      <c r="AA251" s="11">
        <f t="shared" si="13"/>
        <v>3374048.7689217129</v>
      </c>
      <c r="AB251" s="11">
        <f t="shared" si="16"/>
        <v>300000</v>
      </c>
      <c r="AC251" s="4">
        <v>70204</v>
      </c>
      <c r="AD251" s="11">
        <f>AD250*(1+$D$7)-[1]Renda!$G$9</f>
        <v>1309086686.1520934</v>
      </c>
      <c r="AE251" s="11">
        <f t="shared" si="14"/>
        <v>118102014.72431886</v>
      </c>
    </row>
    <row r="252" spans="2:31" x14ac:dyDescent="0.25">
      <c r="B252" s="1">
        <v>243</v>
      </c>
      <c r="C252" s="12">
        <f t="shared" si="15"/>
        <v>3374048.7689217129</v>
      </c>
      <c r="Z252" s="4">
        <v>51867</v>
      </c>
      <c r="AA252" s="11">
        <f t="shared" si="13"/>
        <v>3407819.4899411467</v>
      </c>
      <c r="AB252" s="11">
        <f t="shared" si="16"/>
        <v>300000</v>
      </c>
      <c r="AC252" s="4">
        <v>70235</v>
      </c>
      <c r="AD252" s="11">
        <f>AD251*(1+$D$7)-[1]Renda!$G$9</f>
        <v>1322183334.661938</v>
      </c>
      <c r="AE252" s="11">
        <f t="shared" si="14"/>
        <v>118102014.72431886</v>
      </c>
    </row>
    <row r="253" spans="2:31" x14ac:dyDescent="0.25">
      <c r="B253" s="1">
        <v>244</v>
      </c>
      <c r="C253" s="12">
        <f t="shared" si="15"/>
        <v>3407819.4899411467</v>
      </c>
      <c r="Z253" s="4">
        <v>51898</v>
      </c>
      <c r="AA253" s="11">
        <f t="shared" si="13"/>
        <v>3441928.220774984</v>
      </c>
      <c r="AB253" s="11">
        <f t="shared" si="16"/>
        <v>300000</v>
      </c>
      <c r="AC253" s="4">
        <v>70266</v>
      </c>
      <c r="AD253" s="11">
        <f>AD252*(1+$D$7)-[1]Renda!$G$9</f>
        <v>1335411067.0100451</v>
      </c>
      <c r="AE253" s="11">
        <f t="shared" si="14"/>
        <v>118102014.72431886</v>
      </c>
    </row>
    <row r="254" spans="2:31" x14ac:dyDescent="0.25">
      <c r="B254" s="1">
        <v>245</v>
      </c>
      <c r="C254" s="12">
        <f t="shared" si="15"/>
        <v>3441928.220774984</v>
      </c>
      <c r="Z254" s="4">
        <v>51926</v>
      </c>
      <c r="AA254" s="11">
        <f t="shared" si="13"/>
        <v>3476378.344550123</v>
      </c>
      <c r="AB254" s="11">
        <f t="shared" si="16"/>
        <v>300000</v>
      </c>
      <c r="AC254" s="4">
        <v>70297</v>
      </c>
      <c r="AD254" s="11">
        <f>AD253*(1+$D$7)-[1]Renda!$G$9</f>
        <v>1348771195.2093806</v>
      </c>
      <c r="AE254" s="11">
        <f t="shared" si="14"/>
        <v>118102014.72431886</v>
      </c>
    </row>
    <row r="255" spans="2:31" x14ac:dyDescent="0.25">
      <c r="B255" s="1">
        <v>246</v>
      </c>
      <c r="C255" s="12">
        <f t="shared" si="15"/>
        <v>3476378.344550123</v>
      </c>
      <c r="Z255" s="4">
        <v>51957</v>
      </c>
      <c r="AA255" s="11">
        <f t="shared" si="13"/>
        <v>3511173.2782550445</v>
      </c>
      <c r="AB255" s="11">
        <f t="shared" si="16"/>
        <v>300000</v>
      </c>
      <c r="AC255" s="4">
        <v>70328</v>
      </c>
      <c r="AD255" s="11">
        <f>AD254*(1+$D$7)-[1]Renda!$G$9</f>
        <v>1362265044.4047966</v>
      </c>
      <c r="AE255" s="11">
        <f t="shared" si="14"/>
        <v>118102014.72431886</v>
      </c>
    </row>
    <row r="256" spans="2:31" x14ac:dyDescent="0.25">
      <c r="B256" s="1">
        <v>247</v>
      </c>
      <c r="C256" s="12">
        <f t="shared" si="15"/>
        <v>3511173.2782550445</v>
      </c>
      <c r="Z256" s="4">
        <v>51987</v>
      </c>
      <c r="AA256" s="11">
        <f t="shared" si="13"/>
        <v>3546316.4730787328</v>
      </c>
      <c r="AB256" s="11">
        <f t="shared" si="16"/>
        <v>300000</v>
      </c>
      <c r="AC256" s="4">
        <v>70359</v>
      </c>
      <c r="AD256" s="11">
        <f>AD255*(1+$D$7)-[1]Renda!$G$9</f>
        <v>1375893953.0044672</v>
      </c>
      <c r="AE256" s="11">
        <f t="shared" si="14"/>
        <v>118102014.72431886</v>
      </c>
    </row>
    <row r="257" spans="2:31" x14ac:dyDescent="0.25">
      <c r="B257" s="1">
        <v>248</v>
      </c>
      <c r="C257" s="12">
        <f t="shared" si="15"/>
        <v>3546316.4730787328</v>
      </c>
      <c r="Z257" s="4">
        <v>52018</v>
      </c>
      <c r="AA257" s="11">
        <f t="shared" si="13"/>
        <v>3581811.4147529867</v>
      </c>
      <c r="AB257" s="11">
        <f t="shared" si="16"/>
        <v>300000</v>
      </c>
      <c r="AC257" s="4">
        <v>70390</v>
      </c>
      <c r="AD257" s="11">
        <f>AD256*(1+$D$7)-[1]Renda!$G$9</f>
        <v>1389659272.8126414</v>
      </c>
      <c r="AE257" s="11">
        <f t="shared" si="14"/>
        <v>118102014.72431886</v>
      </c>
    </row>
    <row r="258" spans="2:31" x14ac:dyDescent="0.25">
      <c r="B258" s="1">
        <v>249</v>
      </c>
      <c r="C258" s="12">
        <f t="shared" si="15"/>
        <v>3581811.4147529867</v>
      </c>
      <c r="Z258" s="4">
        <v>52048</v>
      </c>
      <c r="AA258" s="11">
        <f t="shared" si="13"/>
        <v>3617661.6238981565</v>
      </c>
      <c r="AB258" s="11">
        <f t="shared" si="16"/>
        <v>300000</v>
      </c>
      <c r="AC258" s="4">
        <v>70421</v>
      </c>
      <c r="AD258" s="11">
        <f>AD257*(1+$D$7)-[1]Renda!$G$9</f>
        <v>1403562369.1637237</v>
      </c>
      <c r="AE258" s="11">
        <f t="shared" si="14"/>
        <v>118102014.72431886</v>
      </c>
    </row>
    <row r="259" spans="2:31" x14ac:dyDescent="0.25">
      <c r="B259" s="1">
        <v>250</v>
      </c>
      <c r="C259" s="12">
        <f t="shared" si="15"/>
        <v>3617661.6238981565</v>
      </c>
      <c r="Z259" s="4">
        <v>52079</v>
      </c>
      <c r="AA259" s="11">
        <f t="shared" si="13"/>
        <v>3653870.6563723432</v>
      </c>
      <c r="AB259" s="11">
        <f t="shared" si="16"/>
        <v>300000</v>
      </c>
      <c r="AC259" s="4">
        <v>70452</v>
      </c>
      <c r="AD259" s="11">
        <f>AD258*(1+$D$7)-[1]Renda!$G$9</f>
        <v>1417604621.0576966</v>
      </c>
      <c r="AE259" s="11">
        <f t="shared" si="14"/>
        <v>118102014.72431886</v>
      </c>
    </row>
    <row r="260" spans="2:31" x14ac:dyDescent="0.25">
      <c r="B260" s="1">
        <v>251</v>
      </c>
      <c r="C260" s="12">
        <f t="shared" si="15"/>
        <v>3653870.6563723432</v>
      </c>
      <c r="Z260" s="4">
        <v>52110</v>
      </c>
      <c r="AA260" s="11">
        <f t="shared" si="13"/>
        <v>3690442.103624091</v>
      </c>
      <c r="AB260" s="11">
        <f t="shared" si="16"/>
        <v>300000</v>
      </c>
      <c r="AC260" s="4">
        <v>70483</v>
      </c>
      <c r="AD260" s="11">
        <f>AD259*(1+$D$7)-[1]Renda!$G$9</f>
        <v>1431787421.2968991</v>
      </c>
      <c r="AE260" s="11">
        <f t="shared" si="14"/>
        <v>118102014.72431886</v>
      </c>
    </row>
    <row r="261" spans="2:31" x14ac:dyDescent="0.25">
      <c r="B261" s="1">
        <v>252</v>
      </c>
      <c r="C261" s="12">
        <f t="shared" si="15"/>
        <v>3690442.103624091</v>
      </c>
      <c r="Z261" s="4">
        <v>52140</v>
      </c>
      <c r="AA261" s="11">
        <f t="shared" si="13"/>
        <v>3727379.5930486112</v>
      </c>
      <c r="AB261" s="11">
        <f t="shared" si="16"/>
        <v>300000</v>
      </c>
      <c r="AC261" s="4">
        <v>70514</v>
      </c>
      <c r="AD261" s="11">
        <f>AD260*(1+$D$7)-[1]Renda!$G$9</f>
        <v>1446112176.6241739</v>
      </c>
      <c r="AE261" s="11">
        <f t="shared" si="14"/>
        <v>118102014.72431886</v>
      </c>
    </row>
    <row r="262" spans="2:31" x14ac:dyDescent="0.25">
      <c r="B262" s="1">
        <v>253</v>
      </c>
      <c r="C262" s="12">
        <f t="shared" si="15"/>
        <v>3727379.5930486112</v>
      </c>
      <c r="Z262" s="4">
        <v>52171</v>
      </c>
      <c r="AA262" s="11">
        <f t="shared" si="13"/>
        <v>3764686.7883475702</v>
      </c>
      <c r="AB262" s="11">
        <f t="shared" si="16"/>
        <v>300000</v>
      </c>
      <c r="AC262" s="4">
        <v>70545</v>
      </c>
      <c r="AD262" s="11">
        <f>AD261*(1+$D$7)-[1]Renda!$G$9</f>
        <v>1460580307.8623972</v>
      </c>
      <c r="AE262" s="11">
        <f t="shared" si="14"/>
        <v>118102014.72431886</v>
      </c>
    </row>
    <row r="263" spans="2:31" x14ac:dyDescent="0.25">
      <c r="B263" s="1">
        <v>254</v>
      </c>
      <c r="C263" s="12">
        <f t="shared" si="15"/>
        <v>3764686.7883475702</v>
      </c>
      <c r="Z263" s="4">
        <v>52201</v>
      </c>
      <c r="AA263" s="11">
        <f t="shared" si="13"/>
        <v>3802367.3898924803</v>
      </c>
      <c r="AB263" s="11">
        <f t="shared" si="16"/>
        <v>300000</v>
      </c>
      <c r="AC263" s="4">
        <v>70576</v>
      </c>
      <c r="AD263" s="11">
        <f>AD262*(1+$D$7)-[1]Renda!$G$9</f>
        <v>1475193250.0554054</v>
      </c>
      <c r="AE263" s="11">
        <f t="shared" si="14"/>
        <v>118102014.72431886</v>
      </c>
    </row>
    <row r="264" spans="2:31" x14ac:dyDescent="0.25">
      <c r="B264" s="1">
        <v>255</v>
      </c>
      <c r="C264" s="12">
        <f t="shared" si="15"/>
        <v>3802367.3898924803</v>
      </c>
      <c r="Z264" s="4">
        <v>52232</v>
      </c>
      <c r="AA264" s="11">
        <f t="shared" si="13"/>
        <v>3840425.1350917262</v>
      </c>
      <c r="AB264" s="11">
        <f t="shared" si="16"/>
        <v>300000</v>
      </c>
      <c r="AC264" s="4">
        <v>70607</v>
      </c>
      <c r="AD264" s="11">
        <f>AD263*(1+$D$7)-[1]Renda!$G$9</f>
        <v>1489952452.6103323</v>
      </c>
      <c r="AE264" s="11">
        <f t="shared" si="14"/>
        <v>118102014.72431886</v>
      </c>
    </row>
    <row r="265" spans="2:31" x14ac:dyDescent="0.25">
      <c r="B265" s="1">
        <v>256</v>
      </c>
      <c r="C265" s="12">
        <f t="shared" si="15"/>
        <v>3840425.1350917262</v>
      </c>
      <c r="Z265" s="4">
        <v>52263</v>
      </c>
      <c r="AA265" s="11">
        <f t="shared" si="13"/>
        <v>3878863.7987612654</v>
      </c>
      <c r="AB265" s="11">
        <f t="shared" si="16"/>
        <v>300000</v>
      </c>
      <c r="AC265" s="4">
        <v>70638</v>
      </c>
      <c r="AD265" s="11">
        <f>AD264*(1+$D$7)-[1]Renda!$G$9</f>
        <v>1504859379.44137</v>
      </c>
      <c r="AE265" s="11">
        <f t="shared" si="14"/>
        <v>118102014.72431886</v>
      </c>
    </row>
    <row r="266" spans="2:31" x14ac:dyDescent="0.25">
      <c r="B266" s="1">
        <v>257</v>
      </c>
      <c r="C266" s="12">
        <f t="shared" si="15"/>
        <v>3878863.7987612654</v>
      </c>
      <c r="Z266" s="4">
        <v>52291</v>
      </c>
      <c r="AA266" s="11">
        <f t="shared" si="13"/>
        <v>3917687.1934990394</v>
      </c>
      <c r="AB266" s="11">
        <f t="shared" si="16"/>
        <v>300000</v>
      </c>
      <c r="AC266" s="4">
        <v>70669</v>
      </c>
      <c r="AD266" s="11">
        <f>AD265*(1+$D$7)-[1]Renda!$G$9</f>
        <v>1519915509.1149702</v>
      </c>
      <c r="AE266" s="11">
        <f t="shared" si="14"/>
        <v>118102014.72431886</v>
      </c>
    </row>
    <row r="267" spans="2:31" x14ac:dyDescent="0.25">
      <c r="B267" s="1">
        <v>258</v>
      </c>
      <c r="C267" s="12">
        <f t="shared" si="15"/>
        <v>3917687.1934990394</v>
      </c>
      <c r="Z267" s="4">
        <v>52322</v>
      </c>
      <c r="AA267" s="11">
        <f t="shared" ref="AA267:AA330" si="17">AA266*(1+$D$7)+($D$5*(1+$D$7))</f>
        <v>3956899.170063132</v>
      </c>
      <c r="AB267" s="11">
        <f t="shared" si="16"/>
        <v>300000</v>
      </c>
      <c r="AC267" s="4">
        <v>70700</v>
      </c>
      <c r="AD267" s="11">
        <f>AD266*(1+$D$7)-[1]Renda!$G$9</f>
        <v>1535122334.9964981</v>
      </c>
      <c r="AE267" s="11">
        <f t="shared" ref="AE267:AE330" si="18">AE266</f>
        <v>118102014.72431886</v>
      </c>
    </row>
    <row r="268" spans="2:31" x14ac:dyDescent="0.25">
      <c r="B268" s="1">
        <v>259</v>
      </c>
      <c r="C268" s="12">
        <f t="shared" ref="C268:C331" si="19">(C267+$D$5)*(1+$D$7)</f>
        <v>3956899.170063132</v>
      </c>
      <c r="Z268" s="4">
        <v>52352</v>
      </c>
      <c r="AA268" s="11">
        <f t="shared" si="17"/>
        <v>3996503.6177537134</v>
      </c>
      <c r="AB268" s="11">
        <f t="shared" ref="AB268:AB331" si="20">AB267+$D$5</f>
        <v>300000</v>
      </c>
      <c r="AC268" s="4">
        <v>70731</v>
      </c>
      <c r="AD268" s="11">
        <f>AD267*(1+$D$7)-[1]Renda!$G$9</f>
        <v>1550481365.3983538</v>
      </c>
      <c r="AE268" s="11">
        <f t="shared" si="18"/>
        <v>118102014.72431886</v>
      </c>
    </row>
    <row r="269" spans="2:31" x14ac:dyDescent="0.25">
      <c r="B269" s="1">
        <v>260</v>
      </c>
      <c r="C269" s="12">
        <f t="shared" si="19"/>
        <v>3996503.6177537134</v>
      </c>
      <c r="Z269" s="4">
        <v>52383</v>
      </c>
      <c r="AA269" s="11">
        <f t="shared" si="17"/>
        <v>4036504.4647988053</v>
      </c>
      <c r="AB269" s="11">
        <f t="shared" si="20"/>
        <v>300000</v>
      </c>
      <c r="AC269" s="4">
        <v>70762</v>
      </c>
      <c r="AD269" s="11">
        <f>AD268*(1+$D$7)-[1]Renda!$G$9</f>
        <v>1565994123.7295766</v>
      </c>
      <c r="AE269" s="11">
        <f t="shared" si="18"/>
        <v>118102014.72431886</v>
      </c>
    </row>
    <row r="270" spans="2:31" x14ac:dyDescent="0.25">
      <c r="B270" s="1">
        <v>261</v>
      </c>
      <c r="C270" s="12">
        <f t="shared" si="19"/>
        <v>4036504.4647988053</v>
      </c>
      <c r="Z270" s="4">
        <v>52413</v>
      </c>
      <c r="AA270" s="11">
        <f t="shared" si="17"/>
        <v>4076905.6787439086</v>
      </c>
      <c r="AB270" s="11">
        <f t="shared" si="20"/>
        <v>300000</v>
      </c>
      <c r="AC270" s="4">
        <v>70793</v>
      </c>
      <c r="AD270" s="11">
        <f>AD269*(1+$D$7)-[1]Renda!$G$9</f>
        <v>1581662148.6469469</v>
      </c>
      <c r="AE270" s="11">
        <f t="shared" si="18"/>
        <v>118102014.72431886</v>
      </c>
    </row>
    <row r="271" spans="2:31" x14ac:dyDescent="0.25">
      <c r="B271" s="1">
        <v>262</v>
      </c>
      <c r="C271" s="12">
        <f t="shared" si="19"/>
        <v>4076905.6787439086</v>
      </c>
      <c r="Z271" s="4">
        <v>52444</v>
      </c>
      <c r="AA271" s="11">
        <f t="shared" si="17"/>
        <v>4117711.2668455308</v>
      </c>
      <c r="AB271" s="11">
        <f t="shared" si="20"/>
        <v>300000</v>
      </c>
      <c r="AC271" s="4">
        <v>70824</v>
      </c>
      <c r="AD271" s="11">
        <f>AD270*(1+$D$7)-[1]Renda!$G$9</f>
        <v>1597486994.2076001</v>
      </c>
      <c r="AE271" s="11">
        <f t="shared" si="18"/>
        <v>118102014.72431886</v>
      </c>
    </row>
    <row r="272" spans="2:31" x14ac:dyDescent="0.25">
      <c r="B272" s="1">
        <v>263</v>
      </c>
      <c r="C272" s="12">
        <f t="shared" si="19"/>
        <v>4117711.2668455308</v>
      </c>
      <c r="Z272" s="4">
        <v>52475</v>
      </c>
      <c r="AA272" s="11">
        <f t="shared" si="17"/>
        <v>4158925.2764686518</v>
      </c>
      <c r="AB272" s="11">
        <f t="shared" si="20"/>
        <v>300000</v>
      </c>
      <c r="AC272" s="4">
        <v>70855</v>
      </c>
      <c r="AD272" s="11">
        <f>AD271*(1+$D$7)-[1]Renda!$G$9</f>
        <v>1613470230.0231681</v>
      </c>
      <c r="AE272" s="11">
        <f t="shared" si="18"/>
        <v>118102014.72431886</v>
      </c>
    </row>
    <row r="273" spans="2:31" x14ac:dyDescent="0.25">
      <c r="B273" s="1">
        <v>264</v>
      </c>
      <c r="C273" s="12">
        <f t="shared" si="19"/>
        <v>4158925.2764686518</v>
      </c>
      <c r="Z273" s="4">
        <v>52505</v>
      </c>
      <c r="AA273" s="11">
        <f t="shared" si="17"/>
        <v>4200551.7954881676</v>
      </c>
      <c r="AB273" s="11">
        <f t="shared" si="20"/>
        <v>300000</v>
      </c>
      <c r="AC273" s="4">
        <v>70886</v>
      </c>
      <c r="AD273" s="11">
        <f>AD272*(1+$D$7)-[1]Renda!$G$9</f>
        <v>1629613441.4154637</v>
      </c>
      <c r="AE273" s="11">
        <f t="shared" si="18"/>
        <v>118102014.72431886</v>
      </c>
    </row>
    <row r="274" spans="2:31" x14ac:dyDescent="0.25">
      <c r="B274" s="1">
        <v>265</v>
      </c>
      <c r="C274" s="12">
        <f t="shared" si="19"/>
        <v>4200551.7954881676</v>
      </c>
      <c r="Z274" s="4">
        <v>52536</v>
      </c>
      <c r="AA274" s="11">
        <f t="shared" si="17"/>
        <v>4242594.9526943527</v>
      </c>
      <c r="AB274" s="11">
        <f t="shared" si="20"/>
        <v>300000</v>
      </c>
      <c r="AC274" s="4">
        <v>70917</v>
      </c>
      <c r="AD274" s="11">
        <f>AD273*(1+$D$7)-[1]Renda!$G$9</f>
        <v>1645918229.5737233</v>
      </c>
      <c r="AE274" s="11">
        <f t="shared" si="18"/>
        <v>118102014.72431886</v>
      </c>
    </row>
    <row r="275" spans="2:31" x14ac:dyDescent="0.25">
      <c r="B275" s="1">
        <v>266</v>
      </c>
      <c r="C275" s="12">
        <f t="shared" si="19"/>
        <v>4242594.9526943527</v>
      </c>
      <c r="Z275" s="4">
        <v>52566</v>
      </c>
      <c r="AA275" s="11">
        <f t="shared" si="17"/>
        <v>4285058.9182023816</v>
      </c>
      <c r="AB275" s="11">
        <f t="shared" si="20"/>
        <v>300000</v>
      </c>
      <c r="AC275" s="4">
        <v>70948</v>
      </c>
      <c r="AD275" s="11">
        <f>AD274*(1+$D$7)-[1]Renda!$G$9</f>
        <v>1662386211.713423</v>
      </c>
      <c r="AE275" s="11">
        <f t="shared" si="18"/>
        <v>118102014.72431886</v>
      </c>
    </row>
    <row r="276" spans="2:31" x14ac:dyDescent="0.25">
      <c r="B276" s="1">
        <v>267</v>
      </c>
      <c r="C276" s="12">
        <f t="shared" si="19"/>
        <v>4285058.9182023816</v>
      </c>
      <c r="Z276" s="4">
        <v>52597</v>
      </c>
      <c r="AA276" s="11">
        <f t="shared" si="17"/>
        <v>4327947.9038659455</v>
      </c>
      <c r="AB276" s="11">
        <f t="shared" si="20"/>
        <v>300000</v>
      </c>
      <c r="AC276" s="4">
        <v>70979</v>
      </c>
      <c r="AD276" s="11">
        <f>AD275*(1+$D$7)-[1]Renda!$G$9</f>
        <v>1679019021.236685</v>
      </c>
      <c r="AE276" s="11">
        <f t="shared" si="18"/>
        <v>118102014.72431886</v>
      </c>
    </row>
    <row r="277" spans="2:31" x14ac:dyDescent="0.25">
      <c r="B277" s="1">
        <v>268</v>
      </c>
      <c r="C277" s="12">
        <f t="shared" si="19"/>
        <v>4327947.9038659455</v>
      </c>
      <c r="Z277" s="4">
        <v>52628</v>
      </c>
      <c r="AA277" s="11">
        <f t="shared" si="17"/>
        <v>4371266.1636950141</v>
      </c>
      <c r="AB277" s="11">
        <f t="shared" si="20"/>
        <v>300000</v>
      </c>
      <c r="AC277" s="4">
        <v>71010</v>
      </c>
      <c r="AD277" s="11">
        <f>AD276*(1+$D$7)-[1]Renda!$G$9</f>
        <v>1695818307.8942888</v>
      </c>
      <c r="AE277" s="11">
        <f t="shared" si="18"/>
        <v>118102014.72431886</v>
      </c>
    </row>
    <row r="278" spans="2:31" x14ac:dyDescent="0.25">
      <c r="B278" s="1">
        <v>269</v>
      </c>
      <c r="C278" s="12">
        <f t="shared" si="19"/>
        <v>4371266.1636950141</v>
      </c>
      <c r="Z278" s="4">
        <v>52657</v>
      </c>
      <c r="AA278" s="11">
        <f t="shared" si="17"/>
        <v>4415017.9942777744</v>
      </c>
      <c r="AB278" s="11">
        <f t="shared" si="20"/>
        <v>300000</v>
      </c>
      <c r="AC278" s="4">
        <v>71041</v>
      </c>
      <c r="AD278" s="11">
        <f>AD277*(1+$D$7)-[1]Renda!$G$9</f>
        <v>1712785737.9493043</v>
      </c>
      <c r="AE278" s="11">
        <f t="shared" si="18"/>
        <v>118102014.72431886</v>
      </c>
    </row>
    <row r="279" spans="2:31" x14ac:dyDescent="0.25">
      <c r="B279" s="1">
        <v>270</v>
      </c>
      <c r="C279" s="12">
        <f t="shared" si="19"/>
        <v>4415017.9942777744</v>
      </c>
      <c r="Z279" s="4">
        <v>52688</v>
      </c>
      <c r="AA279" s="11">
        <f t="shared" si="17"/>
        <v>4459207.7352067959</v>
      </c>
      <c r="AB279" s="11">
        <f t="shared" si="20"/>
        <v>300000</v>
      </c>
      <c r="AC279" s="4">
        <v>71072</v>
      </c>
      <c r="AD279" s="11">
        <f>AD278*(1+$D$7)-[1]Renda!$G$9</f>
        <v>1729922994.3423629</v>
      </c>
      <c r="AE279" s="11">
        <f t="shared" si="18"/>
        <v>118102014.72431886</v>
      </c>
    </row>
    <row r="280" spans="2:31" x14ac:dyDescent="0.25">
      <c r="B280" s="1">
        <v>271</v>
      </c>
      <c r="C280" s="12">
        <f t="shared" si="19"/>
        <v>4459207.7352067959</v>
      </c>
      <c r="Z280" s="4">
        <v>52718</v>
      </c>
      <c r="AA280" s="11">
        <f t="shared" si="17"/>
        <v>4503839.769509458</v>
      </c>
      <c r="AB280" s="11">
        <f t="shared" si="20"/>
        <v>300000</v>
      </c>
      <c r="AC280" s="4">
        <v>71103</v>
      </c>
      <c r="AD280" s="11">
        <f>AD279*(1+$D$7)-[1]Renda!$G$9</f>
        <v>1747231776.8585823</v>
      </c>
      <c r="AE280" s="11">
        <f t="shared" si="18"/>
        <v>118102014.72431886</v>
      </c>
    </row>
    <row r="281" spans="2:31" x14ac:dyDescent="0.25">
      <c r="B281" s="1">
        <v>272</v>
      </c>
      <c r="C281" s="12">
        <f t="shared" si="19"/>
        <v>4503839.769509458</v>
      </c>
      <c r="Z281" s="4">
        <v>52749</v>
      </c>
      <c r="AA281" s="11">
        <f t="shared" si="17"/>
        <v>4548918.5240826886</v>
      </c>
      <c r="AB281" s="11">
        <f t="shared" si="20"/>
        <v>300000</v>
      </c>
      <c r="AC281" s="4">
        <v>71134</v>
      </c>
      <c r="AD281" s="11">
        <f>AD280*(1+$D$7)-[1]Renda!$G$9</f>
        <v>1764713802.2961621</v>
      </c>
      <c r="AE281" s="11">
        <f t="shared" si="18"/>
        <v>118102014.72431886</v>
      </c>
    </row>
    <row r="282" spans="2:31" x14ac:dyDescent="0.25">
      <c r="B282" s="1">
        <v>273</v>
      </c>
      <c r="C282" s="12">
        <f t="shared" si="19"/>
        <v>4548918.5240826886</v>
      </c>
      <c r="Z282" s="4">
        <v>52779</v>
      </c>
      <c r="AA282" s="11">
        <f t="shared" si="17"/>
        <v>4594448.4701320529</v>
      </c>
      <c r="AB282" s="11">
        <f t="shared" si="20"/>
        <v>300000</v>
      </c>
      <c r="AC282" s="4">
        <v>71165</v>
      </c>
      <c r="AD282" s="11">
        <f>AD281*(1+$D$7)-[1]Renda!$G$9</f>
        <v>1782370804.636668</v>
      </c>
      <c r="AE282" s="11">
        <f t="shared" si="18"/>
        <v>118102014.72431886</v>
      </c>
    </row>
    <row r="283" spans="2:31" x14ac:dyDescent="0.25">
      <c r="B283" s="1">
        <v>274</v>
      </c>
      <c r="C283" s="12">
        <f t="shared" si="19"/>
        <v>4594448.4701320529</v>
      </c>
      <c r="Z283" s="4">
        <v>52810</v>
      </c>
      <c r="AA283" s="11">
        <f t="shared" si="17"/>
        <v>4640434.123615236</v>
      </c>
      <c r="AB283" s="11">
        <f t="shared" si="20"/>
        <v>300000</v>
      </c>
      <c r="AC283" s="4">
        <v>71196</v>
      </c>
      <c r="AD283" s="11">
        <f>AD282*(1+$D$7)-[1]Renda!$G$9</f>
        <v>1800204535.2170184</v>
      </c>
      <c r="AE283" s="11">
        <f t="shared" si="18"/>
        <v>118102014.72431886</v>
      </c>
    </row>
    <row r="284" spans="2:31" x14ac:dyDescent="0.25">
      <c r="B284" s="1">
        <v>275</v>
      </c>
      <c r="C284" s="12">
        <f t="shared" si="19"/>
        <v>4640434.123615236</v>
      </c>
      <c r="Z284" s="4">
        <v>52841</v>
      </c>
      <c r="AA284" s="11">
        <f t="shared" si="17"/>
        <v>4686880.0456899637</v>
      </c>
      <c r="AB284" s="11">
        <f t="shared" si="20"/>
        <v>300000</v>
      </c>
      <c r="AC284" s="4">
        <v>71227</v>
      </c>
      <c r="AD284" s="11">
        <f>AD283*(1+$D$7)-[1]Renda!$G$9</f>
        <v>1818216762.9031937</v>
      </c>
      <c r="AE284" s="11">
        <f t="shared" si="18"/>
        <v>118102014.72431886</v>
      </c>
    </row>
    <row r="285" spans="2:31" x14ac:dyDescent="0.25">
      <c r="B285" s="1">
        <v>276</v>
      </c>
      <c r="C285" s="12">
        <f t="shared" si="19"/>
        <v>4686880.0456899637</v>
      </c>
      <c r="Z285" s="4">
        <v>52871</v>
      </c>
      <c r="AA285" s="11">
        <f t="shared" si="17"/>
        <v>4733790.8431664119</v>
      </c>
      <c r="AB285" s="11">
        <f t="shared" si="20"/>
        <v>300000</v>
      </c>
      <c r="AC285" s="4">
        <v>71258</v>
      </c>
      <c r="AD285" s="11">
        <f>AD284*(1+$D$7)-[1]Renda!$G$9</f>
        <v>1836409274.2656844</v>
      </c>
      <c r="AE285" s="11">
        <f t="shared" si="18"/>
        <v>118102014.72431886</v>
      </c>
    </row>
    <row r="286" spans="2:31" x14ac:dyDescent="0.25">
      <c r="B286" s="1">
        <v>277</v>
      </c>
      <c r="C286" s="12">
        <f t="shared" si="19"/>
        <v>4733790.8431664119</v>
      </c>
      <c r="Z286" s="4">
        <v>52902</v>
      </c>
      <c r="AA286" s="11">
        <f t="shared" si="17"/>
        <v>4781171.1689641364</v>
      </c>
      <c r="AB286" s="11">
        <f t="shared" si="20"/>
        <v>300000</v>
      </c>
      <c r="AC286" s="4">
        <v>71289</v>
      </c>
      <c r="AD286" s="11">
        <f>AD285*(1+$D$7)-[1]Renda!$G$9</f>
        <v>1854783873.7566941</v>
      </c>
      <c r="AE286" s="11">
        <f t="shared" si="18"/>
        <v>118102014.72431886</v>
      </c>
    </row>
    <row r="287" spans="2:31" x14ac:dyDescent="0.25">
      <c r="B287" s="1">
        <v>278</v>
      </c>
      <c r="C287" s="12">
        <f t="shared" si="19"/>
        <v>4781171.1689641364</v>
      </c>
      <c r="Z287" s="4">
        <v>52932</v>
      </c>
      <c r="AA287" s="11">
        <f t="shared" si="17"/>
        <v>4829025.7225735821</v>
      </c>
      <c r="AB287" s="11">
        <f t="shared" si="20"/>
        <v>300000</v>
      </c>
      <c r="AC287" s="4">
        <v>71320</v>
      </c>
      <c r="AD287" s="11">
        <f>AD286*(1+$D$7)-[1]Renda!$G$9</f>
        <v>1873342383.889118</v>
      </c>
      <c r="AE287" s="11">
        <f t="shared" si="18"/>
        <v>118102014.72431886</v>
      </c>
    </row>
    <row r="288" spans="2:31" x14ac:dyDescent="0.25">
      <c r="B288" s="1">
        <v>279</v>
      </c>
      <c r="C288" s="12">
        <f t="shared" si="19"/>
        <v>4829025.7225735821</v>
      </c>
      <c r="Z288" s="4">
        <v>52963</v>
      </c>
      <c r="AA288" s="11">
        <f t="shared" si="17"/>
        <v>4877359.2505222075</v>
      </c>
      <c r="AB288" s="11">
        <f t="shared" si="20"/>
        <v>300000</v>
      </c>
      <c r="AC288" s="4">
        <v>71351</v>
      </c>
      <c r="AD288" s="11">
        <f>AD287*(1+$D$7)-[1]Renda!$G$9</f>
        <v>1892086645.4173105</v>
      </c>
      <c r="AE288" s="11">
        <f t="shared" si="18"/>
        <v>118102014.72431886</v>
      </c>
    </row>
    <row r="289" spans="2:31" x14ac:dyDescent="0.25">
      <c r="B289" s="1">
        <v>280</v>
      </c>
      <c r="C289" s="12">
        <f t="shared" si="19"/>
        <v>4877359.2505222075</v>
      </c>
      <c r="Z289" s="4">
        <v>52994</v>
      </c>
      <c r="AA289" s="11">
        <f t="shared" si="17"/>
        <v>4926176.5468452768</v>
      </c>
      <c r="AB289" s="11">
        <f t="shared" si="20"/>
        <v>300000</v>
      </c>
      <c r="AC289" s="4">
        <v>71382</v>
      </c>
      <c r="AD289" s="11">
        <f>AD288*(1+$D$7)-[1]Renda!$G$9</f>
        <v>1911018517.5196638</v>
      </c>
      <c r="AE289" s="11">
        <f t="shared" si="18"/>
        <v>118102014.72431886</v>
      </c>
    </row>
    <row r="290" spans="2:31" x14ac:dyDescent="0.25">
      <c r="B290" s="1">
        <v>281</v>
      </c>
      <c r="C290" s="12">
        <f t="shared" si="19"/>
        <v>4926176.5468452768</v>
      </c>
      <c r="Z290" s="4">
        <v>53022</v>
      </c>
      <c r="AA290" s="11">
        <f t="shared" si="17"/>
        <v>4975482.4535613656</v>
      </c>
      <c r="AB290" s="11">
        <f t="shared" si="20"/>
        <v>300000</v>
      </c>
      <c r="AC290" s="4">
        <v>71413</v>
      </c>
      <c r="AD290" s="11">
        <f>AD289*(1+$D$7)-[1]Renda!$G$9</f>
        <v>1930139877.9830132</v>
      </c>
      <c r="AE290" s="11">
        <f t="shared" si="18"/>
        <v>118102014.72431886</v>
      </c>
    </row>
    <row r="291" spans="2:31" x14ac:dyDescent="0.25">
      <c r="B291" s="1">
        <v>282</v>
      </c>
      <c r="C291" s="12">
        <f t="shared" si="19"/>
        <v>4975482.4535613656</v>
      </c>
      <c r="Z291" s="4">
        <v>53053</v>
      </c>
      <c r="AA291" s="11">
        <f t="shared" si="17"/>
        <v>5025281.8611526219</v>
      </c>
      <c r="AB291" s="11">
        <f t="shared" si="20"/>
        <v>300000</v>
      </c>
      <c r="AC291" s="4">
        <v>71444</v>
      </c>
      <c r="AD291" s="11">
        <f>AD290*(1+$D$7)-[1]Renda!$G$9</f>
        <v>1949452623.3888886</v>
      </c>
      <c r="AE291" s="11">
        <f t="shared" si="18"/>
        <v>118102014.72431886</v>
      </c>
    </row>
    <row r="292" spans="2:31" x14ac:dyDescent="0.25">
      <c r="B292" s="1">
        <v>283</v>
      </c>
      <c r="C292" s="12">
        <f t="shared" si="19"/>
        <v>5025281.8611526219</v>
      </c>
      <c r="Z292" s="4">
        <v>53083</v>
      </c>
      <c r="AA292" s="11">
        <f t="shared" si="17"/>
        <v>5075579.7090498358</v>
      </c>
      <c r="AB292" s="11">
        <f t="shared" si="20"/>
        <v>300000</v>
      </c>
      <c r="AC292" s="4">
        <v>71475</v>
      </c>
      <c r="AD292" s="11">
        <f>AD291*(1+$D$7)-[1]Renda!$G$9</f>
        <v>1968958669.3016293</v>
      </c>
      <c r="AE292" s="11">
        <f t="shared" si="18"/>
        <v>118102014.72431886</v>
      </c>
    </row>
    <row r="293" spans="2:31" x14ac:dyDescent="0.25">
      <c r="B293" s="1">
        <v>284</v>
      </c>
      <c r="C293" s="12">
        <f t="shared" si="19"/>
        <v>5075579.7090498358</v>
      </c>
      <c r="Z293" s="4">
        <v>53114</v>
      </c>
      <c r="AA293" s="11">
        <f t="shared" si="17"/>
        <v>5126380.986122366</v>
      </c>
      <c r="AB293" s="11">
        <f t="shared" si="20"/>
        <v>300000</v>
      </c>
      <c r="AC293" s="4">
        <v>71506</v>
      </c>
      <c r="AD293" s="11">
        <f>AD292*(1+$D$7)-[1]Renda!$G$9</f>
        <v>1988659950.4583828</v>
      </c>
      <c r="AE293" s="11">
        <f t="shared" si="18"/>
        <v>118102014.72431886</v>
      </c>
    </row>
    <row r="294" spans="2:31" x14ac:dyDescent="0.25">
      <c r="B294" s="1">
        <v>285</v>
      </c>
      <c r="C294" s="12">
        <f t="shared" si="19"/>
        <v>5126380.986122366</v>
      </c>
      <c r="Z294" s="4">
        <v>53144</v>
      </c>
      <c r="AA294" s="11">
        <f t="shared" si="17"/>
        <v>5177690.7311729668</v>
      </c>
      <c r="AB294" s="11">
        <f t="shared" si="20"/>
        <v>300000</v>
      </c>
      <c r="AC294" s="4">
        <v>71537</v>
      </c>
      <c r="AD294" s="11">
        <f>AD293*(1+$D$7)-[1]Renda!$G$9</f>
        <v>2008558420.9610043</v>
      </c>
      <c r="AE294" s="11">
        <f t="shared" si="18"/>
        <v>118102014.72431886</v>
      </c>
    </row>
    <row r="295" spans="2:31" x14ac:dyDescent="0.25">
      <c r="B295" s="1">
        <v>286</v>
      </c>
      <c r="C295" s="12">
        <f t="shared" si="19"/>
        <v>5177690.7311729668</v>
      </c>
      <c r="Z295" s="4">
        <v>53175</v>
      </c>
      <c r="AA295" s="11">
        <f t="shared" si="17"/>
        <v>5229514.0334375724</v>
      </c>
      <c r="AB295" s="11">
        <f t="shared" si="20"/>
        <v>300000</v>
      </c>
      <c r="AC295" s="4">
        <v>71568</v>
      </c>
      <c r="AD295" s="11">
        <f>AD294*(1+$D$7)-[1]Renda!$G$9</f>
        <v>2028656054.4698772</v>
      </c>
      <c r="AE295" s="11">
        <f t="shared" si="18"/>
        <v>118102014.72431886</v>
      </c>
    </row>
    <row r="296" spans="2:31" x14ac:dyDescent="0.25">
      <c r="B296" s="1">
        <v>287</v>
      </c>
      <c r="C296" s="12">
        <f t="shared" si="19"/>
        <v>5229514.0334375724</v>
      </c>
      <c r="Z296" s="4">
        <v>53206</v>
      </c>
      <c r="AA296" s="11">
        <f t="shared" si="17"/>
        <v>5281856.0330900773</v>
      </c>
      <c r="AB296" s="11">
        <f t="shared" si="20"/>
        <v>300000</v>
      </c>
      <c r="AC296" s="4">
        <v>71599</v>
      </c>
      <c r="AD296" s="11">
        <f>AD295*(1+$D$7)-[1]Renda!$G$9</f>
        <v>2048954844.3996739</v>
      </c>
      <c r="AE296" s="11">
        <f t="shared" si="18"/>
        <v>118102014.72431886</v>
      </c>
    </row>
    <row r="297" spans="2:31" x14ac:dyDescent="0.25">
      <c r="B297" s="1">
        <v>288</v>
      </c>
      <c r="C297" s="12">
        <f t="shared" si="19"/>
        <v>5281856.0330900773</v>
      </c>
      <c r="Z297" s="4">
        <v>53236</v>
      </c>
      <c r="AA297" s="11">
        <f t="shared" si="17"/>
        <v>5334721.9217521735</v>
      </c>
      <c r="AB297" s="11">
        <f t="shared" si="20"/>
        <v>300000</v>
      </c>
      <c r="AC297" s="4">
        <v>71630</v>
      </c>
      <c r="AD297" s="11">
        <f>AD296*(1+$D$7)-[1]Renda!$G$9</f>
        <v>2069456804.1170759</v>
      </c>
      <c r="AE297" s="11">
        <f t="shared" si="18"/>
        <v>118102014.72431886</v>
      </c>
    </row>
    <row r="298" spans="2:31" x14ac:dyDescent="0.25">
      <c r="B298" s="1">
        <v>289</v>
      </c>
      <c r="C298" s="12">
        <f t="shared" si="19"/>
        <v>5334721.9217521735</v>
      </c>
      <c r="Z298" s="4">
        <v>53267</v>
      </c>
      <c r="AA298" s="11">
        <f t="shared" si="17"/>
        <v>5388116.9430082906</v>
      </c>
      <c r="AB298" s="11">
        <f t="shared" si="20"/>
        <v>300000</v>
      </c>
      <c r="AC298" s="4">
        <v>71661</v>
      </c>
      <c r="AD298" s="11">
        <f>AD297*(1+$D$7)-[1]Renda!$G$9</f>
        <v>2090163967.1404719</v>
      </c>
      <c r="AE298" s="11">
        <f t="shared" si="18"/>
        <v>118102014.72431886</v>
      </c>
    </row>
    <row r="299" spans="2:31" x14ac:dyDescent="0.25">
      <c r="B299" s="1">
        <v>290</v>
      </c>
      <c r="C299" s="12">
        <f t="shared" si="19"/>
        <v>5388116.9430082906</v>
      </c>
      <c r="Z299" s="4">
        <v>53297</v>
      </c>
      <c r="AA299" s="11">
        <f t="shared" si="17"/>
        <v>5442046.3929256871</v>
      </c>
      <c r="AB299" s="11">
        <f t="shared" si="20"/>
        <v>300000</v>
      </c>
      <c r="AC299" s="4">
        <v>71692</v>
      </c>
      <c r="AD299" s="11">
        <f>AD298*(1+$D$7)-[1]Renda!$G$9</f>
        <v>2111078387.3416564</v>
      </c>
      <c r="AE299" s="11">
        <f t="shared" si="18"/>
        <v>118102014.72431886</v>
      </c>
    </row>
    <row r="300" spans="2:31" x14ac:dyDescent="0.25">
      <c r="B300" s="1">
        <v>291</v>
      </c>
      <c r="C300" s="12">
        <f t="shared" si="19"/>
        <v>5442046.3929256871</v>
      </c>
      <c r="Z300" s="4">
        <v>53328</v>
      </c>
      <c r="AA300" s="11">
        <f t="shared" si="17"/>
        <v>5496515.6205797503</v>
      </c>
      <c r="AB300" s="11">
        <f t="shared" si="20"/>
        <v>300000</v>
      </c>
      <c r="AC300" s="4">
        <v>71723</v>
      </c>
      <c r="AD300" s="11">
        <f>AD299*(1+$D$7)-[1]Renda!$G$9</f>
        <v>2132202139.1495452</v>
      </c>
      <c r="AE300" s="11">
        <f t="shared" si="18"/>
        <v>118102014.72431886</v>
      </c>
    </row>
    <row r="301" spans="2:31" x14ac:dyDescent="0.25">
      <c r="B301" s="1">
        <v>292</v>
      </c>
      <c r="C301" s="12">
        <f t="shared" si="19"/>
        <v>5496515.6205797503</v>
      </c>
      <c r="Z301" s="4">
        <v>53359</v>
      </c>
      <c r="AA301" s="11">
        <f t="shared" si="17"/>
        <v>5551530.028584552</v>
      </c>
      <c r="AB301" s="11">
        <f t="shared" si="20"/>
        <v>300000</v>
      </c>
      <c r="AC301" s="4">
        <v>71754</v>
      </c>
      <c r="AD301" s="11">
        <f>AD300*(1+$D$7)-[1]Renda!$G$9</f>
        <v>2153537317.7559319</v>
      </c>
      <c r="AE301" s="11">
        <f t="shared" si="18"/>
        <v>118102014.72431886</v>
      </c>
    </row>
    <row r="302" spans="2:31" x14ac:dyDescent="0.25">
      <c r="B302" s="1">
        <v>293</v>
      </c>
      <c r="C302" s="12">
        <f t="shared" si="19"/>
        <v>5551530.028584552</v>
      </c>
      <c r="Z302" s="4">
        <v>53387</v>
      </c>
      <c r="AA302" s="11">
        <f t="shared" si="17"/>
        <v>5607095.0736287152</v>
      </c>
      <c r="AB302" s="11">
        <f t="shared" si="20"/>
        <v>300000</v>
      </c>
      <c r="AC302" s="4">
        <v>71785</v>
      </c>
      <c r="AD302" s="11">
        <f>AD301*(1+$D$7)-[1]Renda!$G$9</f>
        <v>2175086039.3233013</v>
      </c>
      <c r="AE302" s="11">
        <f t="shared" si="18"/>
        <v>118102014.72431886</v>
      </c>
    </row>
    <row r="303" spans="2:31" x14ac:dyDescent="0.25">
      <c r="B303" s="1">
        <v>294</v>
      </c>
      <c r="C303" s="12">
        <f t="shared" si="19"/>
        <v>5607095.0736287152</v>
      </c>
      <c r="Z303" s="4">
        <v>53418</v>
      </c>
      <c r="AA303" s="11">
        <f t="shared" si="17"/>
        <v>5663216.2670166437</v>
      </c>
      <c r="AB303" s="11">
        <f t="shared" si="20"/>
        <v>300000</v>
      </c>
      <c r="AC303" s="4">
        <v>71816</v>
      </c>
      <c r="AD303" s="11">
        <f>AD302*(1+$D$7)-[1]Renda!$G$9</f>
        <v>2196850441.194726</v>
      </c>
      <c r="AE303" s="11">
        <f t="shared" si="18"/>
        <v>118102014.72431886</v>
      </c>
    </row>
    <row r="304" spans="2:31" x14ac:dyDescent="0.25">
      <c r="B304" s="1">
        <v>295</v>
      </c>
      <c r="C304" s="12">
        <f t="shared" si="19"/>
        <v>5663216.2670166437</v>
      </c>
      <c r="Z304" s="4">
        <v>53448</v>
      </c>
      <c r="AA304" s="11">
        <f t="shared" si="17"/>
        <v>5719899.1752151689</v>
      </c>
      <c r="AB304" s="11">
        <f t="shared" si="20"/>
        <v>300000</v>
      </c>
      <c r="AC304" s="4">
        <v>71847</v>
      </c>
      <c r="AD304" s="11">
        <f>AD303*(1+$D$7)-[1]Renda!$G$9</f>
        <v>2218832682.1058598</v>
      </c>
      <c r="AE304" s="11">
        <f t="shared" si="18"/>
        <v>118102014.72431886</v>
      </c>
    </row>
    <row r="305" spans="2:31" x14ac:dyDescent="0.25">
      <c r="B305" s="1">
        <v>296</v>
      </c>
      <c r="C305" s="12">
        <f t="shared" si="19"/>
        <v>5719899.1752151689</v>
      </c>
      <c r="Z305" s="4">
        <v>53479</v>
      </c>
      <c r="AA305" s="11">
        <f t="shared" si="17"/>
        <v>5777149.420405671</v>
      </c>
      <c r="AB305" s="11">
        <f t="shared" si="20"/>
        <v>300000</v>
      </c>
      <c r="AC305" s="4">
        <v>71878</v>
      </c>
      <c r="AD305" s="11">
        <f>AD304*(1+$D$7)-[1]Renda!$G$9</f>
        <v>2241034942.3990574</v>
      </c>
      <c r="AE305" s="11">
        <f t="shared" si="18"/>
        <v>118102014.72431886</v>
      </c>
    </row>
    <row r="306" spans="2:31" x14ac:dyDescent="0.25">
      <c r="B306" s="1">
        <v>297</v>
      </c>
      <c r="C306" s="12">
        <f t="shared" si="19"/>
        <v>5777149.420405671</v>
      </c>
      <c r="Z306" s="4">
        <v>53509</v>
      </c>
      <c r="AA306" s="11">
        <f t="shared" si="17"/>
        <v>5834972.6810417203</v>
      </c>
      <c r="AB306" s="11">
        <f t="shared" si="20"/>
        <v>300000</v>
      </c>
      <c r="AC306" s="4">
        <v>71909</v>
      </c>
      <c r="AD306" s="11">
        <f>AD305*(1+$D$7)-[1]Renda!$G$9</f>
        <v>2263459424.2396345</v>
      </c>
      <c r="AE306" s="11">
        <f t="shared" si="18"/>
        <v>118102014.72431886</v>
      </c>
    </row>
    <row r="307" spans="2:31" x14ac:dyDescent="0.25">
      <c r="B307" s="1">
        <v>298</v>
      </c>
      <c r="C307" s="12">
        <f t="shared" si="19"/>
        <v>5834972.6810417203</v>
      </c>
      <c r="Z307" s="4">
        <v>53540</v>
      </c>
      <c r="AA307" s="11">
        <f t="shared" si="17"/>
        <v>5893374.6924123066</v>
      </c>
      <c r="AB307" s="11">
        <f t="shared" si="20"/>
        <v>300000</v>
      </c>
      <c r="AC307" s="4">
        <v>71940</v>
      </c>
      <c r="AD307" s="11">
        <f>AD306*(1+$D$7)-[1]Renda!$G$9</f>
        <v>2286108351.8342915</v>
      </c>
      <c r="AE307" s="11">
        <f t="shared" si="18"/>
        <v>118102014.72431886</v>
      </c>
    </row>
    <row r="308" spans="2:31" x14ac:dyDescent="0.25">
      <c r="B308" s="1">
        <v>299</v>
      </c>
      <c r="C308" s="12">
        <f t="shared" si="19"/>
        <v>5893374.6924123066</v>
      </c>
      <c r="Z308" s="4">
        <v>53571</v>
      </c>
      <c r="AA308" s="11">
        <f t="shared" si="17"/>
        <v>5952361.2472106982</v>
      </c>
      <c r="AB308" s="11">
        <f t="shared" si="20"/>
        <v>300000</v>
      </c>
      <c r="AC308" s="4">
        <v>71971</v>
      </c>
      <c r="AD308" s="11">
        <f>AD307*(1+$D$7)-[1]Renda!$G$9</f>
        <v>2308983971.6517267</v>
      </c>
      <c r="AE308" s="11">
        <f t="shared" si="18"/>
        <v>118102014.72431886</v>
      </c>
    </row>
    <row r="309" spans="2:31" x14ac:dyDescent="0.25">
      <c r="B309" s="1">
        <v>300</v>
      </c>
      <c r="C309" s="12">
        <f t="shared" si="19"/>
        <v>5952361.2472106982</v>
      </c>
      <c r="Z309" s="4">
        <v>53601</v>
      </c>
      <c r="AA309" s="11">
        <f t="shared" si="17"/>
        <v>6011938.1961090043</v>
      </c>
      <c r="AB309" s="11">
        <f t="shared" si="20"/>
        <v>300000</v>
      </c>
      <c r="AC309" s="4">
        <v>72002</v>
      </c>
      <c r="AD309" s="11">
        <f>AD308*(1+$D$7)-[1]Renda!$G$9</f>
        <v>2332088552.6454544</v>
      </c>
      <c r="AE309" s="11">
        <f t="shared" si="18"/>
        <v>118102014.72431886</v>
      </c>
    </row>
    <row r="310" spans="2:31" x14ac:dyDescent="0.25">
      <c r="B310" s="1">
        <v>301</v>
      </c>
      <c r="C310" s="12">
        <f t="shared" si="19"/>
        <v>6011938.1961090043</v>
      </c>
      <c r="Z310" s="4">
        <v>53632</v>
      </c>
      <c r="AA310" s="11">
        <f t="shared" si="17"/>
        <v>6072111.4483384788</v>
      </c>
      <c r="AB310" s="11">
        <f t="shared" si="20"/>
        <v>300000</v>
      </c>
      <c r="AC310" s="4">
        <v>72033</v>
      </c>
      <c r="AD310" s="11">
        <f>AD309*(1+$D$7)-[1]Renda!$G$9</f>
        <v>2355424386.4788556</v>
      </c>
      <c r="AE310" s="11">
        <f t="shared" si="18"/>
        <v>118102014.72431886</v>
      </c>
    </row>
    <row r="311" spans="2:31" x14ac:dyDescent="0.25">
      <c r="B311" s="1">
        <v>302</v>
      </c>
      <c r="C311" s="12">
        <f t="shared" si="19"/>
        <v>6072111.4483384788</v>
      </c>
      <c r="Z311" s="4">
        <v>53662</v>
      </c>
      <c r="AA311" s="11">
        <f t="shared" si="17"/>
        <v>6132886.972275639</v>
      </c>
      <c r="AB311" s="11">
        <f t="shared" si="20"/>
        <v>300000</v>
      </c>
      <c r="AC311" s="4">
        <v>72064</v>
      </c>
      <c r="AD311" s="11">
        <f>AD310*(1+$D$7)-[1]Renda!$G$9</f>
        <v>2378993787.7524796</v>
      </c>
      <c r="AE311" s="11">
        <f t="shared" si="18"/>
        <v>118102014.72431886</v>
      </c>
    </row>
    <row r="312" spans="2:31" x14ac:dyDescent="0.25">
      <c r="B312" s="1">
        <v>303</v>
      </c>
      <c r="C312" s="12">
        <f t="shared" si="19"/>
        <v>6132886.972275639</v>
      </c>
      <c r="Z312" s="4">
        <v>53693</v>
      </c>
      <c r="AA312" s="11">
        <f t="shared" si="17"/>
        <v>6194270.7960342476</v>
      </c>
      <c r="AB312" s="11">
        <f t="shared" si="20"/>
        <v>300000</v>
      </c>
      <c r="AC312" s="4">
        <v>72095</v>
      </c>
      <c r="AD312" s="11">
        <f>AD311*(1+$D$7)-[1]Renda!$G$9</f>
        <v>2402799094.2336211</v>
      </c>
      <c r="AE312" s="11">
        <f t="shared" si="18"/>
        <v>118102014.72431886</v>
      </c>
    </row>
    <row r="313" spans="2:31" x14ac:dyDescent="0.25">
      <c r="B313" s="1">
        <v>304</v>
      </c>
      <c r="C313" s="12">
        <f t="shared" si="19"/>
        <v>6194270.7960342476</v>
      </c>
      <c r="Z313" s="4">
        <v>53724</v>
      </c>
      <c r="AA313" s="11">
        <f t="shared" si="17"/>
        <v>6256269.0080632186</v>
      </c>
      <c r="AB313" s="11">
        <f t="shared" si="20"/>
        <v>300000</v>
      </c>
      <c r="AC313" s="4">
        <v>72126</v>
      </c>
      <c r="AD313" s="11">
        <f>AD312*(1+$D$7)-[1]Renda!$G$9</f>
        <v>2426842667.0881958</v>
      </c>
      <c r="AE313" s="11">
        <f t="shared" si="18"/>
        <v>118102014.72431886</v>
      </c>
    </row>
    <row r="314" spans="2:31" x14ac:dyDescent="0.25">
      <c r="B314" s="1">
        <v>305</v>
      </c>
      <c r="C314" s="12">
        <f t="shared" si="19"/>
        <v>6256269.0080632186</v>
      </c>
      <c r="Z314" s="4">
        <v>53752</v>
      </c>
      <c r="AA314" s="11">
        <f t="shared" si="17"/>
        <v>6318887.757750513</v>
      </c>
      <c r="AB314" s="11">
        <f t="shared" si="20"/>
        <v>300000</v>
      </c>
      <c r="AC314" s="4">
        <v>72157</v>
      </c>
      <c r="AD314" s="11">
        <f>AD313*(1+$D$7)-[1]Renda!$G$9</f>
        <v>2451126891.1149349</v>
      </c>
      <c r="AE314" s="11">
        <f t="shared" si="18"/>
        <v>118102014.72431886</v>
      </c>
    </row>
    <row r="315" spans="2:31" x14ac:dyDescent="0.25">
      <c r="B315" s="1">
        <v>306</v>
      </c>
      <c r="C315" s="12">
        <f t="shared" si="19"/>
        <v>6318887.757750513</v>
      </c>
      <c r="Z315" s="4">
        <v>53783</v>
      </c>
      <c r="AA315" s="11">
        <f t="shared" si="17"/>
        <v>6382133.2560330713</v>
      </c>
      <c r="AB315" s="11">
        <f t="shared" si="20"/>
        <v>300000</v>
      </c>
      <c r="AC315" s="4">
        <v>72188</v>
      </c>
      <c r="AD315" s="11">
        <f>AD314*(1+$D$7)-[1]Renda!$G$9</f>
        <v>2475654174.9819274</v>
      </c>
      <c r="AE315" s="11">
        <f t="shared" si="18"/>
        <v>118102014.72431886</v>
      </c>
    </row>
    <row r="316" spans="2:31" x14ac:dyDescent="0.25">
      <c r="B316" s="1">
        <v>307</v>
      </c>
      <c r="C316" s="12">
        <f t="shared" si="19"/>
        <v>6382133.2560330713</v>
      </c>
      <c r="Z316" s="4">
        <v>53813</v>
      </c>
      <c r="AA316" s="11">
        <f t="shared" si="17"/>
        <v>6446011.7760128584</v>
      </c>
      <c r="AB316" s="11">
        <f t="shared" si="20"/>
        <v>300000</v>
      </c>
      <c r="AC316" s="4">
        <v>72219</v>
      </c>
      <c r="AD316" s="11">
        <f>AD315*(1+$D$7)-[1]Renda!$G$9</f>
        <v>2500426951.4655252</v>
      </c>
      <c r="AE316" s="11">
        <f t="shared" si="18"/>
        <v>118102014.72431886</v>
      </c>
    </row>
    <row r="317" spans="2:31" x14ac:dyDescent="0.25">
      <c r="B317" s="1">
        <v>308</v>
      </c>
      <c r="C317" s="12">
        <f t="shared" si="19"/>
        <v>6446011.7760128584</v>
      </c>
      <c r="Z317" s="4">
        <v>53844</v>
      </c>
      <c r="AA317" s="11">
        <f t="shared" si="17"/>
        <v>6510529.6535790693</v>
      </c>
      <c r="AB317" s="11">
        <f t="shared" si="20"/>
        <v>300000</v>
      </c>
      <c r="AC317" s="4">
        <v>72250</v>
      </c>
      <c r="AD317" s="11">
        <f>AD316*(1+$D$7)-[1]Renda!$G$9</f>
        <v>2525447677.6916432</v>
      </c>
      <c r="AE317" s="11">
        <f t="shared" si="18"/>
        <v>118102014.72431886</v>
      </c>
    </row>
    <row r="318" spans="2:31" x14ac:dyDescent="0.25">
      <c r="B318" s="1">
        <v>309</v>
      </c>
      <c r="C318" s="12">
        <f t="shared" si="19"/>
        <v>6510529.6535790693</v>
      </c>
      <c r="Z318" s="4">
        <v>53874</v>
      </c>
      <c r="AA318" s="11">
        <f t="shared" si="17"/>
        <v>6575693.2880365625</v>
      </c>
      <c r="AB318" s="11">
        <f t="shared" si="20"/>
        <v>300000</v>
      </c>
      <c r="AC318" s="4">
        <v>72281</v>
      </c>
      <c r="AD318" s="11">
        <f>AD317*(1+$D$7)-[1]Renda!$G$9</f>
        <v>2550718835.3794723</v>
      </c>
      <c r="AE318" s="11">
        <f t="shared" si="18"/>
        <v>118102014.72431886</v>
      </c>
    </row>
    <row r="319" spans="2:31" x14ac:dyDescent="0.25">
      <c r="B319" s="1">
        <v>310</v>
      </c>
      <c r="C319" s="12">
        <f t="shared" si="19"/>
        <v>6575693.2880365625</v>
      </c>
      <c r="Z319" s="4">
        <v>53905</v>
      </c>
      <c r="AA319" s="11">
        <f t="shared" si="17"/>
        <v>6641509.1427405877</v>
      </c>
      <c r="AB319" s="11">
        <f t="shared" si="20"/>
        <v>300000</v>
      </c>
      <c r="AC319" s="4">
        <v>72312</v>
      </c>
      <c r="AD319" s="11">
        <f>AD318*(1+$D$7)-[1]Renda!$G$9</f>
        <v>2576242931.0876331</v>
      </c>
      <c r="AE319" s="11">
        <f t="shared" si="18"/>
        <v>118102014.72431886</v>
      </c>
    </row>
    <row r="320" spans="2:31" x14ac:dyDescent="0.25">
      <c r="B320" s="1">
        <v>311</v>
      </c>
      <c r="C320" s="12">
        <f t="shared" si="19"/>
        <v>6641509.1427405877</v>
      </c>
      <c r="Z320" s="4">
        <v>53936</v>
      </c>
      <c r="AA320" s="11">
        <f t="shared" si="17"/>
        <v>6707983.7457378609</v>
      </c>
      <c r="AB320" s="11">
        <f t="shared" si="20"/>
        <v>300000</v>
      </c>
      <c r="AC320" s="4">
        <v>72343</v>
      </c>
      <c r="AD320" s="11">
        <f>AD319*(1+$D$7)-[1]Renda!$G$9</f>
        <v>2602022496.4627924</v>
      </c>
      <c r="AE320" s="11">
        <f t="shared" si="18"/>
        <v>118102014.72431886</v>
      </c>
    </row>
    <row r="321" spans="2:31" x14ac:dyDescent="0.25">
      <c r="B321" s="1">
        <v>312</v>
      </c>
      <c r="C321" s="12">
        <f t="shared" si="19"/>
        <v>6707983.7457378609</v>
      </c>
      <c r="Z321" s="4">
        <v>53966</v>
      </c>
      <c r="AA321" s="11">
        <f t="shared" si="17"/>
        <v>6775123.6904140627</v>
      </c>
      <c r="AB321" s="11">
        <f t="shared" si="20"/>
        <v>300000</v>
      </c>
      <c r="AC321" s="4">
        <v>72374</v>
      </c>
      <c r="AD321" s="11">
        <f>AD320*(1+$D$7)-[1]Renda!$G$9</f>
        <v>2628060088.4907689</v>
      </c>
      <c r="AE321" s="11">
        <f t="shared" si="18"/>
        <v>118102014.72431886</v>
      </c>
    </row>
    <row r="322" spans="2:31" x14ac:dyDescent="0.25">
      <c r="B322" s="1">
        <v>313</v>
      </c>
      <c r="C322" s="12">
        <f t="shared" si="19"/>
        <v>6775123.6904140627</v>
      </c>
      <c r="Z322" s="4">
        <v>53997</v>
      </c>
      <c r="AA322" s="11">
        <f t="shared" si="17"/>
        <v>6842935.6361478083</v>
      </c>
      <c r="AB322" s="11">
        <f t="shared" si="20"/>
        <v>300000</v>
      </c>
      <c r="AC322" s="4">
        <v>72405</v>
      </c>
      <c r="AD322" s="11">
        <f>AD321*(1+$D$7)-[1]Renda!$G$9</f>
        <v>2654358289.7501512</v>
      </c>
      <c r="AE322" s="11">
        <f t="shared" si="18"/>
        <v>118102014.72431886</v>
      </c>
    </row>
    <row r="323" spans="2:31" x14ac:dyDescent="0.25">
      <c r="B323" s="1">
        <v>314</v>
      </c>
      <c r="C323" s="12">
        <f t="shared" si="19"/>
        <v>6842935.6361478083</v>
      </c>
      <c r="Z323" s="4">
        <v>54027</v>
      </c>
      <c r="AA323" s="11">
        <f t="shared" si="17"/>
        <v>6911426.3089711713</v>
      </c>
      <c r="AB323" s="11">
        <f t="shared" si="20"/>
        <v>300000</v>
      </c>
      <c r="AC323" s="4">
        <v>72436</v>
      </c>
      <c r="AD323" s="11">
        <f>AD322*(1+$D$7)-[1]Renda!$G$9</f>
        <v>2680919708.6684556</v>
      </c>
      <c r="AE323" s="11">
        <f t="shared" si="18"/>
        <v>118102014.72431886</v>
      </c>
    </row>
    <row r="324" spans="2:31" x14ac:dyDescent="0.25">
      <c r="B324" s="1">
        <v>315</v>
      </c>
      <c r="C324" s="12">
        <f t="shared" si="19"/>
        <v>6911426.3089711713</v>
      </c>
      <c r="Z324" s="4">
        <v>54058</v>
      </c>
      <c r="AA324" s="11">
        <f t="shared" si="17"/>
        <v>6980602.5022368161</v>
      </c>
      <c r="AB324" s="11">
        <f t="shared" si="20"/>
        <v>300000</v>
      </c>
      <c r="AC324" s="4">
        <v>72467</v>
      </c>
      <c r="AD324" s="11">
        <f>AD323*(1+$D$7)-[1]Renda!$G$9</f>
        <v>2707746979.7808456</v>
      </c>
      <c r="AE324" s="11">
        <f t="shared" si="18"/>
        <v>118102014.72431886</v>
      </c>
    </row>
    <row r="325" spans="2:31" x14ac:dyDescent="0.25">
      <c r="B325" s="1">
        <v>316</v>
      </c>
      <c r="C325" s="12">
        <f t="shared" si="19"/>
        <v>6980602.5022368161</v>
      </c>
      <c r="Z325" s="4">
        <v>54089</v>
      </c>
      <c r="AA325" s="11">
        <f t="shared" si="17"/>
        <v>7050471.0772918053</v>
      </c>
      <c r="AB325" s="11">
        <f t="shared" si="20"/>
        <v>300000</v>
      </c>
      <c r="AC325" s="4">
        <v>72498</v>
      </c>
      <c r="AD325" s="11">
        <f>AD324*(1+$D$7)-[1]Renda!$G$9</f>
        <v>2734842763.9914441</v>
      </c>
      <c r="AE325" s="11">
        <f t="shared" si="18"/>
        <v>118102014.72431886</v>
      </c>
    </row>
    <row r="326" spans="2:31" x14ac:dyDescent="0.25">
      <c r="B326" s="1">
        <v>317</v>
      </c>
      <c r="C326" s="12">
        <f t="shared" si="19"/>
        <v>7050471.0772918053</v>
      </c>
      <c r="Z326" s="4">
        <v>54118</v>
      </c>
      <c r="AA326" s="11">
        <f t="shared" si="17"/>
        <v>7121038.9641581532</v>
      </c>
      <c r="AB326" s="11">
        <f t="shared" si="20"/>
        <v>300000</v>
      </c>
      <c r="AC326" s="4">
        <v>72529</v>
      </c>
      <c r="AD326" s="11">
        <f>AD325*(1+$D$7)-[1]Renda!$G$9</f>
        <v>2762209748.8372579</v>
      </c>
      <c r="AE326" s="11">
        <f t="shared" si="18"/>
        <v>118102014.72431886</v>
      </c>
    </row>
    <row r="327" spans="2:31" x14ac:dyDescent="0.25">
      <c r="B327" s="1">
        <v>318</v>
      </c>
      <c r="C327" s="12">
        <f t="shared" si="19"/>
        <v>7121038.9641581532</v>
      </c>
      <c r="Z327" s="4">
        <v>54149</v>
      </c>
      <c r="AA327" s="11">
        <f t="shared" si="17"/>
        <v>7192313.1622201912</v>
      </c>
      <c r="AB327" s="11">
        <f t="shared" si="20"/>
        <v>300000</v>
      </c>
      <c r="AC327" s="4">
        <v>72560</v>
      </c>
      <c r="AD327" s="11">
        <f>AD326*(1+$D$7)-[1]Renda!$G$9</f>
        <v>2789850648.7547455</v>
      </c>
      <c r="AE327" s="11">
        <f t="shared" si="18"/>
        <v>118102014.72431886</v>
      </c>
    </row>
    <row r="328" spans="2:31" x14ac:dyDescent="0.25">
      <c r="B328" s="1">
        <v>319</v>
      </c>
      <c r="C328" s="12">
        <f t="shared" si="19"/>
        <v>7192313.1622201912</v>
      </c>
      <c r="Z328" s="4">
        <v>54179</v>
      </c>
      <c r="AA328" s="11">
        <f t="shared" si="17"/>
        <v>7264300.7409188123</v>
      </c>
      <c r="AB328" s="11">
        <f t="shared" si="20"/>
        <v>300000</v>
      </c>
      <c r="AC328" s="4">
        <v>72591</v>
      </c>
      <c r="AD328" s="11">
        <f>AD327*(1+$D$7)-[1]Renda!$G$9</f>
        <v>2817768205.3490534</v>
      </c>
      <c r="AE328" s="11">
        <f t="shared" si="18"/>
        <v>118102014.72431886</v>
      </c>
    </row>
    <row r="329" spans="2:31" x14ac:dyDescent="0.25">
      <c r="B329" s="1">
        <v>320</v>
      </c>
      <c r="C329" s="12">
        <f t="shared" si="19"/>
        <v>7264300.7409188123</v>
      </c>
      <c r="Z329" s="4">
        <v>54210</v>
      </c>
      <c r="AA329" s="11">
        <f t="shared" si="17"/>
        <v>7337008.8404526655</v>
      </c>
      <c r="AB329" s="11">
        <f t="shared" si="20"/>
        <v>300000</v>
      </c>
      <c r="AC329" s="4">
        <v>72622</v>
      </c>
      <c r="AD329" s="11">
        <f>AD328*(1+$D$7)-[1]Renda!$G$9</f>
        <v>2845965187.665946</v>
      </c>
      <c r="AE329" s="11">
        <f t="shared" si="18"/>
        <v>118102014.72431886</v>
      </c>
    </row>
    <row r="330" spans="2:31" x14ac:dyDescent="0.25">
      <c r="B330" s="1">
        <v>321</v>
      </c>
      <c r="C330" s="12">
        <f t="shared" si="19"/>
        <v>7337008.8404526655</v>
      </c>
      <c r="Z330" s="4">
        <v>54240</v>
      </c>
      <c r="AA330" s="11">
        <f t="shared" si="17"/>
        <v>7410444.6724863648</v>
      </c>
      <c r="AB330" s="11">
        <f t="shared" si="20"/>
        <v>300000</v>
      </c>
      <c r="AC330" s="4">
        <v>72653</v>
      </c>
      <c r="AD330" s="11">
        <f>AD329*(1+$D$7)-[1]Renda!$G$9</f>
        <v>2874444392.4664564</v>
      </c>
      <c r="AE330" s="11">
        <f t="shared" si="18"/>
        <v>118102014.72431886</v>
      </c>
    </row>
    <row r="331" spans="2:31" x14ac:dyDescent="0.25">
      <c r="B331" s="1">
        <v>322</v>
      </c>
      <c r="C331" s="12">
        <f t="shared" si="19"/>
        <v>7410444.6724863648</v>
      </c>
      <c r="Z331" s="4">
        <v>54271</v>
      </c>
      <c r="AA331" s="11">
        <f t="shared" ref="AA331:AA394" si="21">AA330*(1+$D$7)+($D$5*(1+$D$7))</f>
        <v>7484615.5208657924</v>
      </c>
      <c r="AB331" s="11">
        <f t="shared" si="20"/>
        <v>300000</v>
      </c>
      <c r="AC331" s="4">
        <v>72684</v>
      </c>
      <c r="AD331" s="11">
        <f>AD330*(1+$D$7)-[1]Renda!$G$9</f>
        <v>2903208644.5042896</v>
      </c>
      <c r="AE331" s="11">
        <f t="shared" ref="AE331:AE368" si="22">AE330</f>
        <v>118102014.72431886</v>
      </c>
    </row>
    <row r="332" spans="2:31" x14ac:dyDescent="0.25">
      <c r="B332" s="1">
        <v>323</v>
      </c>
      <c r="C332" s="12">
        <f t="shared" ref="C332:C395" si="23">(C331+$D$5)*(1+$D$7)</f>
        <v>7484615.5208657924</v>
      </c>
      <c r="Z332" s="4">
        <v>54302</v>
      </c>
      <c r="AA332" s="11">
        <f t="shared" si="21"/>
        <v>7559528.7423405545</v>
      </c>
      <c r="AB332" s="11">
        <f t="shared" ref="AB332:AB395" si="24">AB331+$D$5</f>
        <v>300000</v>
      </c>
      <c r="AC332" s="4">
        <v>72715</v>
      </c>
      <c r="AD332" s="11">
        <f>AD331*(1+$D$7)-[1]Renda!$G$9</f>
        <v>2932260796.8059988</v>
      </c>
      <c r="AE332" s="11">
        <f t="shared" si="22"/>
        <v>118102014.72431886</v>
      </c>
    </row>
    <row r="333" spans="2:31" x14ac:dyDescent="0.25">
      <c r="B333" s="1">
        <v>324</v>
      </c>
      <c r="C333" s="12">
        <f t="shared" si="23"/>
        <v>7559528.7423405545</v>
      </c>
      <c r="Z333" s="4">
        <v>54332</v>
      </c>
      <c r="AA333" s="11">
        <f t="shared" si="21"/>
        <v>7635191.7672936758</v>
      </c>
      <c r="AB333" s="11">
        <f t="shared" si="24"/>
        <v>300000</v>
      </c>
      <c r="AC333" s="4">
        <v>72746</v>
      </c>
      <c r="AD333" s="11">
        <f>AD332*(1+$D$7)-[1]Renda!$G$9</f>
        <v>2961603730.9539671</v>
      </c>
      <c r="AE333" s="11">
        <f t="shared" si="22"/>
        <v>118102014.72431886</v>
      </c>
    </row>
    <row r="334" spans="2:31" x14ac:dyDescent="0.25">
      <c r="B334" s="1">
        <v>325</v>
      </c>
      <c r="C334" s="12">
        <f t="shared" si="23"/>
        <v>7635191.7672936758</v>
      </c>
      <c r="Z334" s="4">
        <v>54363</v>
      </c>
      <c r="AA334" s="11">
        <f t="shared" si="21"/>
        <v>7711612.1004785914</v>
      </c>
      <c r="AB334" s="11">
        <f t="shared" si="24"/>
        <v>300000</v>
      </c>
      <c r="AC334" s="4">
        <v>72777</v>
      </c>
      <c r="AD334" s="11">
        <f>AD333*(1+$D$7)-[1]Renda!$G$9</f>
        <v>2991240357.3722219</v>
      </c>
      <c r="AE334" s="11">
        <f t="shared" si="22"/>
        <v>118102014.72431886</v>
      </c>
    </row>
    <row r="335" spans="2:31" x14ac:dyDescent="0.25">
      <c r="B335" s="1">
        <v>326</v>
      </c>
      <c r="C335" s="12">
        <f t="shared" si="23"/>
        <v>7711612.1004785914</v>
      </c>
      <c r="Z335" s="4">
        <v>54393</v>
      </c>
      <c r="AA335" s="11">
        <f t="shared" si="21"/>
        <v>7788797.3217635164</v>
      </c>
      <c r="AB335" s="11">
        <f t="shared" si="24"/>
        <v>300000</v>
      </c>
      <c r="AC335" s="4">
        <v>72808</v>
      </c>
      <c r="AD335" s="11">
        <f>AD334*(1+$D$7)-[1]Renda!$G$9</f>
        <v>3021173615.6151104</v>
      </c>
      <c r="AE335" s="11">
        <f t="shared" si="22"/>
        <v>118102014.72431886</v>
      </c>
    </row>
    <row r="336" spans="2:31" x14ac:dyDescent="0.25">
      <c r="B336" s="1">
        <v>327</v>
      </c>
      <c r="C336" s="12">
        <f t="shared" si="23"/>
        <v>7788797.3217635164</v>
      </c>
      <c r="Z336" s="4">
        <v>54424</v>
      </c>
      <c r="AA336" s="11">
        <f t="shared" si="21"/>
        <v>7866755.0868832683</v>
      </c>
      <c r="AB336" s="11">
        <f t="shared" si="24"/>
        <v>300000</v>
      </c>
      <c r="AC336" s="4">
        <v>72839</v>
      </c>
      <c r="AD336" s="11">
        <f>AD335*(1+$D$7)-[1]Renda!$G$9</f>
        <v>3051406474.6588631</v>
      </c>
      <c r="AE336" s="11">
        <f t="shared" si="22"/>
        <v>118102014.72431886</v>
      </c>
    </row>
    <row r="337" spans="2:31" x14ac:dyDescent="0.25">
      <c r="B337" s="1">
        <v>328</v>
      </c>
      <c r="C337" s="12">
        <f t="shared" si="23"/>
        <v>7866755.0868832683</v>
      </c>
      <c r="Z337" s="4">
        <v>54455</v>
      </c>
      <c r="AA337" s="11">
        <f t="shared" si="21"/>
        <v>7945493.1281986134</v>
      </c>
      <c r="AB337" s="11">
        <f t="shared" si="24"/>
        <v>300000</v>
      </c>
      <c r="AC337" s="4">
        <v>72870</v>
      </c>
      <c r="AD337" s="11">
        <f>AD336*(1+$D$7)-[1]Renda!$G$9</f>
        <v>3081941933.1960759</v>
      </c>
      <c r="AE337" s="11">
        <f t="shared" si="22"/>
        <v>118102014.72431886</v>
      </c>
    </row>
    <row r="338" spans="2:31" x14ac:dyDescent="0.25">
      <c r="B338" s="1">
        <v>329</v>
      </c>
      <c r="C338" s="12">
        <f t="shared" si="23"/>
        <v>7945493.1281986134</v>
      </c>
      <c r="Z338" s="4">
        <v>54483</v>
      </c>
      <c r="AA338" s="11">
        <f t="shared" si="21"/>
        <v>8025019.2554632099</v>
      </c>
      <c r="AB338" s="11">
        <f t="shared" si="24"/>
        <v>300000</v>
      </c>
      <c r="AC338" s="4">
        <v>72901</v>
      </c>
      <c r="AD338" s="11">
        <f>AD337*(1+$D$7)-[1]Renda!$G$9</f>
        <v>3112783019.9331412</v>
      </c>
      <c r="AE338" s="11">
        <f t="shared" si="22"/>
        <v>118102014.72431886</v>
      </c>
    </row>
    <row r="339" spans="2:31" x14ac:dyDescent="0.25">
      <c r="B339" s="1">
        <v>330</v>
      </c>
      <c r="C339" s="12">
        <f t="shared" si="23"/>
        <v>8025019.2554632099</v>
      </c>
      <c r="Z339" s="4">
        <v>54514</v>
      </c>
      <c r="AA339" s="11">
        <f t="shared" si="21"/>
        <v>8105341.3565982338</v>
      </c>
      <c r="AB339" s="11">
        <f t="shared" si="24"/>
        <v>300000</v>
      </c>
      <c r="AC339" s="4">
        <v>72932</v>
      </c>
      <c r="AD339" s="11">
        <f>AD338*(1+$D$7)-[1]Renda!$G$9</f>
        <v>3143932793.8906546</v>
      </c>
      <c r="AE339" s="11">
        <f t="shared" si="22"/>
        <v>118102014.72431886</v>
      </c>
    </row>
    <row r="340" spans="2:31" x14ac:dyDescent="0.25">
      <c r="B340" s="1">
        <v>331</v>
      </c>
      <c r="C340" s="12">
        <f t="shared" si="23"/>
        <v>8105341.3565982338</v>
      </c>
      <c r="Z340" s="4">
        <v>54544</v>
      </c>
      <c r="AA340" s="11">
        <f t="shared" si="21"/>
        <v>8186467.398474752</v>
      </c>
      <c r="AB340" s="11">
        <f t="shared" si="24"/>
        <v>300000</v>
      </c>
      <c r="AC340" s="4">
        <v>72963</v>
      </c>
      <c r="AD340" s="11">
        <f>AD339*(1+$D$7)-[1]Renda!$G$9</f>
        <v>3175394344.7068272</v>
      </c>
      <c r="AE340" s="11">
        <f t="shared" si="22"/>
        <v>118102014.72431886</v>
      </c>
    </row>
    <row r="341" spans="2:31" x14ac:dyDescent="0.25">
      <c r="B341" s="1">
        <v>332</v>
      </c>
      <c r="C341" s="12">
        <f t="shared" si="23"/>
        <v>8186467.398474752</v>
      </c>
      <c r="Z341" s="4">
        <v>54575</v>
      </c>
      <c r="AA341" s="11">
        <f t="shared" si="21"/>
        <v>8268405.4277039301</v>
      </c>
      <c r="AB341" s="11">
        <f t="shared" si="24"/>
        <v>300000</v>
      </c>
      <c r="AC341" s="4">
        <v>72994</v>
      </c>
      <c r="AD341" s="11">
        <f>AD340*(1+$D$7)-[1]Renda!$G$9</f>
        <v>3207170792.9439373</v>
      </c>
      <c r="AE341" s="11">
        <f t="shared" si="22"/>
        <v>118102014.72431886</v>
      </c>
    </row>
    <row r="342" spans="2:31" x14ac:dyDescent="0.25">
      <c r="B342" s="1">
        <v>333</v>
      </c>
      <c r="C342" s="12">
        <f t="shared" si="23"/>
        <v>8268405.4277039301</v>
      </c>
      <c r="Z342" s="4">
        <v>54605</v>
      </c>
      <c r="AA342" s="11">
        <f t="shared" si="21"/>
        <v>8351163.5714351479</v>
      </c>
      <c r="AB342" s="11">
        <f t="shared" si="24"/>
        <v>300000</v>
      </c>
      <c r="AC342" s="4">
        <v>73025</v>
      </c>
      <c r="AD342" s="11">
        <f>AD341*(1+$D$7)-[1]Renda!$G$9</f>
        <v>3239265290.3978486</v>
      </c>
      <c r="AE342" s="11">
        <f t="shared" si="22"/>
        <v>118102014.72431886</v>
      </c>
    </row>
    <row r="343" spans="2:31" x14ac:dyDescent="0.25">
      <c r="B343" s="1">
        <v>334</v>
      </c>
      <c r="C343" s="12">
        <f t="shared" si="23"/>
        <v>8351163.5714351479</v>
      </c>
      <c r="Z343" s="4">
        <v>54636</v>
      </c>
      <c r="AA343" s="11">
        <f t="shared" si="21"/>
        <v>8434750.0381621011</v>
      </c>
      <c r="AB343" s="11">
        <f t="shared" si="24"/>
        <v>300000</v>
      </c>
      <c r="AC343" s="4">
        <v>73056</v>
      </c>
      <c r="AD343" s="11">
        <f>AD342*(1+$D$7)-[1]Renda!$G$9</f>
        <v>3271681020.4106245</v>
      </c>
      <c r="AE343" s="11">
        <f t="shared" si="22"/>
        <v>118102014.72431886</v>
      </c>
    </row>
    <row r="344" spans="2:31" x14ac:dyDescent="0.25">
      <c r="B344" s="1">
        <v>335</v>
      </c>
      <c r="C344" s="12">
        <f t="shared" si="23"/>
        <v>8434750.0381621011</v>
      </c>
      <c r="Z344" s="4">
        <v>54667</v>
      </c>
      <c r="AA344" s="11">
        <f t="shared" si="21"/>
        <v>8519173.1185369771</v>
      </c>
      <c r="AB344" s="11">
        <f t="shared" si="24"/>
        <v>300000</v>
      </c>
      <c r="AC344" s="4">
        <v>73087</v>
      </c>
      <c r="AD344" s="11">
        <f>AD343*(1+$D$7)-[1]Renda!$G$9</f>
        <v>3304421198.1862741</v>
      </c>
      <c r="AE344" s="11">
        <f t="shared" si="22"/>
        <v>118102014.72431886</v>
      </c>
    </row>
    <row r="345" spans="2:31" x14ac:dyDescent="0.25">
      <c r="B345" s="1">
        <v>336</v>
      </c>
      <c r="C345" s="12">
        <f t="shared" si="23"/>
        <v>8519173.1185369771</v>
      </c>
      <c r="Z345" s="4">
        <v>54697</v>
      </c>
      <c r="AA345" s="11">
        <f t="shared" si="21"/>
        <v>8604441.1861927733</v>
      </c>
      <c r="AB345" s="11">
        <f t="shared" si="24"/>
        <v>300000</v>
      </c>
      <c r="AC345" s="4">
        <v>73118</v>
      </c>
      <c r="AD345" s="11">
        <f>AD344*(1+$D$7)-[1]Renda!$G$9</f>
        <v>3337489071.1096559</v>
      </c>
      <c r="AE345" s="11">
        <f t="shared" si="22"/>
        <v>118102014.72431886</v>
      </c>
    </row>
    <row r="346" spans="2:31" x14ac:dyDescent="0.25">
      <c r="B346" s="1">
        <v>337</v>
      </c>
      <c r="C346" s="12">
        <f t="shared" si="23"/>
        <v>8604441.1861927733</v>
      </c>
      <c r="Z346" s="4">
        <v>54728</v>
      </c>
      <c r="AA346" s="11">
        <f t="shared" si="21"/>
        <v>8690562.6985738482</v>
      </c>
      <c r="AB346" s="11">
        <f t="shared" si="24"/>
        <v>300000</v>
      </c>
      <c r="AC346" s="4">
        <v>73149</v>
      </c>
      <c r="AD346" s="11">
        <f>AD345*(1+$D$7)-[1]Renda!$G$9</f>
        <v>3370887919.0685759</v>
      </c>
      <c r="AE346" s="11">
        <f t="shared" si="22"/>
        <v>118102014.72431886</v>
      </c>
    </row>
    <row r="347" spans="2:31" x14ac:dyDescent="0.25">
      <c r="B347" s="1">
        <v>338</v>
      </c>
      <c r="C347" s="12">
        <f t="shared" si="23"/>
        <v>8690562.6985738482</v>
      </c>
      <c r="Z347" s="4">
        <v>54758</v>
      </c>
      <c r="AA347" s="11">
        <f t="shared" si="21"/>
        <v>8777546.1977747884</v>
      </c>
      <c r="AB347" s="11">
        <f t="shared" si="24"/>
        <v>300000</v>
      </c>
      <c r="AC347" s="4">
        <v>73180</v>
      </c>
      <c r="AD347" s="11">
        <f>AD346*(1+$D$7)-[1]Renda!$G$9</f>
        <v>3404621054.7791076</v>
      </c>
      <c r="AE347" s="11">
        <f t="shared" si="22"/>
        <v>118102014.72431886</v>
      </c>
    </row>
    <row r="348" spans="2:31" x14ac:dyDescent="0.25">
      <c r="B348" s="1">
        <v>339</v>
      </c>
      <c r="C348" s="12">
        <f t="shared" si="23"/>
        <v>8777546.1977747884</v>
      </c>
      <c r="Z348" s="4">
        <v>54789</v>
      </c>
      <c r="AA348" s="11">
        <f t="shared" si="21"/>
        <v>8865400.3113876674</v>
      </c>
      <c r="AB348" s="11">
        <f t="shared" si="24"/>
        <v>300000</v>
      </c>
      <c r="AC348" s="4">
        <v>73211</v>
      </c>
      <c r="AD348" s="11">
        <f>AD347*(1+$D$7)-[1]Renda!$G$9</f>
        <v>3438691824.1141691</v>
      </c>
      <c r="AE348" s="11">
        <f t="shared" si="22"/>
        <v>118102014.72431886</v>
      </c>
    </row>
    <row r="349" spans="2:31" x14ac:dyDescent="0.25">
      <c r="B349" s="1">
        <v>340</v>
      </c>
      <c r="C349" s="12">
        <f t="shared" si="23"/>
        <v>8865400.3113876674</v>
      </c>
      <c r="Z349" s="4">
        <v>54820</v>
      </c>
      <c r="AA349" s="11">
        <f t="shared" si="21"/>
        <v>8954133.7533577885</v>
      </c>
      <c r="AB349" s="11">
        <f t="shared" si="24"/>
        <v>300000</v>
      </c>
      <c r="AC349" s="4">
        <v>73242</v>
      </c>
      <c r="AD349" s="11">
        <f>AD348*(1+$D$7)-[1]Renda!$G$9</f>
        <v>3473103606.4353886</v>
      </c>
      <c r="AE349" s="11">
        <f t="shared" si="22"/>
        <v>118102014.72431886</v>
      </c>
    </row>
    <row r="350" spans="2:31" x14ac:dyDescent="0.25">
      <c r="B350" s="1">
        <v>341</v>
      </c>
      <c r="C350" s="12">
        <f t="shared" si="23"/>
        <v>8954133.7533577885</v>
      </c>
      <c r="Z350" s="4">
        <v>54848</v>
      </c>
      <c r="AA350" s="11">
        <f t="shared" si="21"/>
        <v>9043755.3248479888</v>
      </c>
      <c r="AB350" s="11">
        <f t="shared" si="24"/>
        <v>300000</v>
      </c>
      <c r="AC350" s="4">
        <v>73273</v>
      </c>
      <c r="AD350" s="11">
        <f>AD349*(1+$D$7)-[1]Renda!$G$9</f>
        <v>3507859814.9282908</v>
      </c>
      <c r="AE350" s="11">
        <f t="shared" si="22"/>
        <v>118102014.72431886</v>
      </c>
    </row>
    <row r="351" spans="2:31" x14ac:dyDescent="0.25">
      <c r="B351" s="1">
        <v>342</v>
      </c>
      <c r="C351" s="12">
        <f t="shared" si="23"/>
        <v>9043755.3248479888</v>
      </c>
      <c r="Z351" s="4">
        <v>54879</v>
      </c>
      <c r="AA351" s="11">
        <f t="shared" si="21"/>
        <v>9134273.9151115976</v>
      </c>
      <c r="AB351" s="11">
        <f t="shared" si="24"/>
        <v>300000</v>
      </c>
      <c r="AC351" s="4">
        <v>73304</v>
      </c>
      <c r="AD351" s="11">
        <f>AD350*(1+$D$7)-[1]Renda!$G$9</f>
        <v>3542963896.9408407</v>
      </c>
      <c r="AE351" s="11">
        <f t="shared" si="22"/>
        <v>118102014.72431886</v>
      </c>
    </row>
    <row r="352" spans="2:31" x14ac:dyDescent="0.25">
      <c r="B352" s="1">
        <v>343</v>
      </c>
      <c r="C352" s="12">
        <f t="shared" si="23"/>
        <v>9134273.9151115976</v>
      </c>
      <c r="Z352" s="4">
        <v>54909</v>
      </c>
      <c r="AA352" s="11">
        <f t="shared" si="21"/>
        <v>9225698.5023741294</v>
      </c>
      <c r="AB352" s="11">
        <f t="shared" si="24"/>
        <v>300000</v>
      </c>
      <c r="AC352" s="4">
        <v>73335</v>
      </c>
      <c r="AD352" s="11">
        <f>AD351*(1+$D$7)-[1]Renda!$G$9</f>
        <v>3578419334.3253722</v>
      </c>
      <c r="AE352" s="11">
        <f t="shared" si="22"/>
        <v>118102014.72431886</v>
      </c>
    </row>
    <row r="353" spans="2:31" x14ac:dyDescent="0.25">
      <c r="B353" s="1">
        <v>344</v>
      </c>
      <c r="C353" s="12">
        <f t="shared" si="23"/>
        <v>9225698.5023741294</v>
      </c>
      <c r="Z353" s="4">
        <v>54940</v>
      </c>
      <c r="AA353" s="11">
        <f t="shared" si="21"/>
        <v>9318038.1547238063</v>
      </c>
      <c r="AB353" s="11">
        <f t="shared" si="24"/>
        <v>300000</v>
      </c>
      <c r="AC353" s="4">
        <v>73366</v>
      </c>
      <c r="AD353" s="11">
        <f>AD352*(1+$D$7)-[1]Renda!$G$9</f>
        <v>3614229643.7839427</v>
      </c>
      <c r="AE353" s="11">
        <f t="shared" si="22"/>
        <v>118102014.72431886</v>
      </c>
    </row>
    <row r="354" spans="2:31" x14ac:dyDescent="0.25">
      <c r="B354" s="1">
        <v>345</v>
      </c>
      <c r="C354" s="12">
        <f t="shared" si="23"/>
        <v>9318038.1547238063</v>
      </c>
      <c r="Z354" s="4">
        <v>54970</v>
      </c>
      <c r="AA354" s="11">
        <f t="shared" si="21"/>
        <v>9411302.0310109835</v>
      </c>
      <c r="AB354" s="11">
        <f t="shared" si="24"/>
        <v>300000</v>
      </c>
      <c r="AC354" s="4">
        <v>73397</v>
      </c>
      <c r="AD354" s="11">
        <f>AD353*(1+$D$7)-[1]Renda!$G$9</f>
        <v>3650398377.2171407</v>
      </c>
      <c r="AE354" s="11">
        <f t="shared" si="22"/>
        <v>118102014.72431886</v>
      </c>
    </row>
    <row r="355" spans="2:31" x14ac:dyDescent="0.25">
      <c r="B355" s="1">
        <v>346</v>
      </c>
      <c r="C355" s="12">
        <f t="shared" si="23"/>
        <v>9411302.0310109835</v>
      </c>
      <c r="Z355" s="4">
        <v>55001</v>
      </c>
      <c r="AA355" s="11">
        <f t="shared" si="21"/>
        <v>9505499.3817565907</v>
      </c>
      <c r="AB355" s="11">
        <f t="shared" si="24"/>
        <v>300000</v>
      </c>
      <c r="AC355" s="4">
        <v>73428</v>
      </c>
      <c r="AD355" s="11">
        <f>AD354*(1+$D$7)-[1]Renda!$G$9</f>
        <v>3686929122.0763884</v>
      </c>
      <c r="AE355" s="11">
        <f t="shared" si="22"/>
        <v>118102014.72431886</v>
      </c>
    </row>
    <row r="356" spans="2:31" x14ac:dyDescent="0.25">
      <c r="B356" s="1">
        <v>347</v>
      </c>
      <c r="C356" s="12">
        <f t="shared" si="23"/>
        <v>9505499.3817565907</v>
      </c>
      <c r="Z356" s="4">
        <v>55032</v>
      </c>
      <c r="AA356" s="11">
        <f t="shared" si="21"/>
        <v>9600639.5500696562</v>
      </c>
      <c r="AB356" s="11">
        <f t="shared" si="24"/>
        <v>300000</v>
      </c>
      <c r="AC356" s="4">
        <v>73459</v>
      </c>
      <c r="AD356" s="11">
        <f>AD355*(1+$D$7)-[1]Renda!$G$9</f>
        <v>3723825501.7197676</v>
      </c>
      <c r="AE356" s="11">
        <f t="shared" si="22"/>
        <v>118102014.72431886</v>
      </c>
    </row>
    <row r="357" spans="2:31" x14ac:dyDescent="0.25">
      <c r="B357" s="1">
        <v>348</v>
      </c>
      <c r="C357" s="12">
        <f t="shared" si="23"/>
        <v>9600639.5500696562</v>
      </c>
      <c r="Z357" s="4">
        <v>55062</v>
      </c>
      <c r="AA357" s="11">
        <f t="shared" si="21"/>
        <v>9696731.9725740179</v>
      </c>
      <c r="AB357" s="11">
        <f t="shared" si="24"/>
        <v>300000</v>
      </c>
      <c r="AC357" s="4">
        <v>73490</v>
      </c>
      <c r="AD357" s="11">
        <f>AD356*(1+$D$7)-[1]Renda!$G$9</f>
        <v>3761091175.7714081</v>
      </c>
      <c r="AE357" s="11">
        <f t="shared" si="22"/>
        <v>118102014.72431886</v>
      </c>
    </row>
    <row r="358" spans="2:31" x14ac:dyDescent="0.25">
      <c r="B358" s="1">
        <v>349</v>
      </c>
      <c r="C358" s="12">
        <f t="shared" si="23"/>
        <v>9696731.9725740179</v>
      </c>
      <c r="Z358" s="4">
        <v>55093</v>
      </c>
      <c r="AA358" s="11">
        <f t="shared" si="21"/>
        <v>9793786.1803443078</v>
      </c>
      <c r="AB358" s="11">
        <f t="shared" si="24"/>
        <v>300000</v>
      </c>
      <c r="AC358" s="4">
        <v>73521</v>
      </c>
      <c r="AD358" s="11">
        <f>AD357*(1+$D$7)-[1]Renda!$G$9</f>
        <v>3798729840.4844732</v>
      </c>
      <c r="AE358" s="11">
        <f t="shared" si="22"/>
        <v>118102014.72431886</v>
      </c>
    </row>
    <row r="359" spans="2:31" x14ac:dyDescent="0.25">
      <c r="B359" s="1">
        <v>350</v>
      </c>
      <c r="C359" s="12">
        <f t="shared" si="23"/>
        <v>9793786.1803443078</v>
      </c>
      <c r="Z359" s="4">
        <v>55123</v>
      </c>
      <c r="AA359" s="11">
        <f t="shared" si="21"/>
        <v>9891811.7998513114</v>
      </c>
      <c r="AB359" s="11">
        <f t="shared" si="24"/>
        <v>300000</v>
      </c>
      <c r="AC359" s="4">
        <v>73552</v>
      </c>
      <c r="AD359" s="11">
        <f>AD358*(1+$D$7)-[1]Renda!$G$9</f>
        <v>3836745229.1077785</v>
      </c>
      <c r="AE359" s="11">
        <f t="shared" si="22"/>
        <v>118102014.72431886</v>
      </c>
    </row>
    <row r="360" spans="2:31" x14ac:dyDescent="0.25">
      <c r="B360" s="1">
        <v>351</v>
      </c>
      <c r="C360" s="12">
        <f t="shared" si="23"/>
        <v>9891811.7998513114</v>
      </c>
      <c r="Z360" s="4">
        <v>55154</v>
      </c>
      <c r="AA360" s="11">
        <f t="shared" si="21"/>
        <v>9990818.5539167784</v>
      </c>
      <c r="AB360" s="11">
        <f t="shared" si="24"/>
        <v>300000</v>
      </c>
      <c r="AC360" s="4">
        <v>73583</v>
      </c>
      <c r="AD360" s="11">
        <f>AD359*(1+$D$7)-[1]Renda!$G$9</f>
        <v>3875141112.2560797</v>
      </c>
      <c r="AE360" s="11">
        <f t="shared" si="22"/>
        <v>118102014.72431886</v>
      </c>
    </row>
    <row r="361" spans="2:31" x14ac:dyDescent="0.25">
      <c r="B361" s="1">
        <v>352</v>
      </c>
      <c r="C361" s="12">
        <f t="shared" si="23"/>
        <v>9990818.5539167784</v>
      </c>
      <c r="Z361" s="4">
        <v>55185</v>
      </c>
      <c r="AA361" s="11">
        <f t="shared" si="21"/>
        <v>10090816.262677796</v>
      </c>
      <c r="AB361" s="11">
        <f t="shared" si="24"/>
        <v>300000</v>
      </c>
      <c r="AC361" s="4">
        <v>73614</v>
      </c>
      <c r="AD361" s="11">
        <f>AD360*(1+$D$7)-[1]Renda!$G$9</f>
        <v>3913921298.2840662</v>
      </c>
      <c r="AE361" s="11">
        <f t="shared" si="22"/>
        <v>118102014.72431886</v>
      </c>
    </row>
    <row r="362" spans="2:31" x14ac:dyDescent="0.25">
      <c r="B362" s="1">
        <v>353</v>
      </c>
      <c r="C362" s="12">
        <f t="shared" si="23"/>
        <v>10090816.262677796</v>
      </c>
      <c r="Z362" s="4">
        <v>55213</v>
      </c>
      <c r="AA362" s="11">
        <f t="shared" si="21"/>
        <v>10191814.844560821</v>
      </c>
      <c r="AB362" s="11">
        <f t="shared" si="24"/>
        <v>300000</v>
      </c>
      <c r="AC362" s="4">
        <v>73645</v>
      </c>
      <c r="AD362" s="11">
        <f>AD361*(1+$D$7)-[1]Renda!$G$9</f>
        <v>3953089633.6641002</v>
      </c>
      <c r="AE362" s="11">
        <f t="shared" si="22"/>
        <v>118102014.72431886</v>
      </c>
    </row>
    <row r="363" spans="2:31" x14ac:dyDescent="0.25">
      <c r="B363" s="1">
        <v>354</v>
      </c>
      <c r="C363" s="12">
        <f t="shared" si="23"/>
        <v>10191814.844560821</v>
      </c>
      <c r="Z363" s="4">
        <v>55244</v>
      </c>
      <c r="AA363" s="11">
        <f t="shared" si="21"/>
        <v>10293824.317265444</v>
      </c>
      <c r="AB363" s="11">
        <f t="shared" si="24"/>
        <v>300000</v>
      </c>
      <c r="AC363" s="4">
        <v>73676</v>
      </c>
      <c r="AD363" s="11">
        <f>AD362*(1+$D$7)-[1]Renda!$G$9</f>
        <v>3992650003.367733</v>
      </c>
      <c r="AE363" s="11">
        <f t="shared" si="22"/>
        <v>118102014.72431886</v>
      </c>
    </row>
    <row r="364" spans="2:31" x14ac:dyDescent="0.25">
      <c r="B364" s="1">
        <v>355</v>
      </c>
      <c r="C364" s="12">
        <f t="shared" si="23"/>
        <v>10293824.317265444</v>
      </c>
      <c r="Z364" s="4">
        <v>55274</v>
      </c>
      <c r="AA364" s="11">
        <f t="shared" si="21"/>
        <v>10396854.798758019</v>
      </c>
      <c r="AB364" s="11">
        <f t="shared" si="24"/>
        <v>300000</v>
      </c>
      <c r="AC364" s="4">
        <v>73707</v>
      </c>
      <c r="AD364" s="11">
        <f>AD363*(1+$D$7)-[1]Renda!$G$9</f>
        <v>4032606331.2510438</v>
      </c>
      <c r="AE364" s="11">
        <f t="shared" si="22"/>
        <v>118102014.72431886</v>
      </c>
    </row>
    <row r="365" spans="2:31" x14ac:dyDescent="0.25">
      <c r="B365" s="1">
        <v>356</v>
      </c>
      <c r="C365" s="12">
        <f t="shared" si="23"/>
        <v>10396854.798758019</v>
      </c>
      <c r="Z365" s="4">
        <v>55305</v>
      </c>
      <c r="AA365" s="11">
        <f t="shared" si="21"/>
        <v>10500916.508275224</v>
      </c>
      <c r="AB365" s="11">
        <f t="shared" si="24"/>
        <v>300000</v>
      </c>
      <c r="AC365" s="4">
        <v>73738</v>
      </c>
      <c r="AD365" s="11">
        <f>AD364*(1+$D$7)-[1]Renda!$G$9</f>
        <v>4072962580.4438324</v>
      </c>
      <c r="AE365" s="11">
        <f t="shared" si="22"/>
        <v>118102014.72431886</v>
      </c>
    </row>
    <row r="366" spans="2:31" x14ac:dyDescent="0.25">
      <c r="B366" s="1">
        <v>357</v>
      </c>
      <c r="C366" s="12">
        <f t="shared" si="23"/>
        <v>10500916.508275224</v>
      </c>
      <c r="Z366" s="4">
        <v>55335</v>
      </c>
      <c r="AA366" s="11">
        <f t="shared" si="21"/>
        <v>10606019.767337676</v>
      </c>
      <c r="AB366" s="11">
        <f t="shared" si="24"/>
        <v>300000</v>
      </c>
      <c r="AC366" s="4">
        <v>73769</v>
      </c>
      <c r="AD366" s="11">
        <f>AD365*(1+$D$7)-[1]Renda!$G$9</f>
        <v>4113722753.7427077</v>
      </c>
      <c r="AE366" s="11">
        <f t="shared" si="22"/>
        <v>118102014.72431886</v>
      </c>
    </row>
    <row r="367" spans="2:31" x14ac:dyDescent="0.25">
      <c r="B367" s="1">
        <v>358</v>
      </c>
      <c r="C367" s="12">
        <f t="shared" si="23"/>
        <v>10606019.767337676</v>
      </c>
      <c r="Z367" s="4">
        <v>55366</v>
      </c>
      <c r="AA367" s="11">
        <f t="shared" si="21"/>
        <v>10712175.000773683</v>
      </c>
      <c r="AB367" s="11">
        <f t="shared" si="24"/>
        <v>300000</v>
      </c>
      <c r="AC367" s="4">
        <v>73800</v>
      </c>
      <c r="AD367" s="11">
        <f>AD366*(1+$D$7)-[1]Renda!$G$9</f>
        <v>4154890894.0081129</v>
      </c>
      <c r="AE367" s="11">
        <f t="shared" si="22"/>
        <v>118102014.72431886</v>
      </c>
    </row>
    <row r="368" spans="2:31" x14ac:dyDescent="0.25">
      <c r="B368" s="1">
        <v>359</v>
      </c>
      <c r="C368" s="12">
        <f t="shared" si="23"/>
        <v>10712175.000773683</v>
      </c>
      <c r="Z368" s="4">
        <v>55397</v>
      </c>
      <c r="AA368" s="11">
        <f t="shared" si="21"/>
        <v>10819392.73775325</v>
      </c>
      <c r="AB368" s="11">
        <f t="shared" si="24"/>
        <v>300000</v>
      </c>
      <c r="AC368" s="4">
        <v>73831</v>
      </c>
      <c r="AD368" s="11">
        <f>AD367*(1+$D$7)-[1]Renda!$G$9</f>
        <v>4196471084.565321</v>
      </c>
      <c r="AE368" s="11">
        <f t="shared" si="22"/>
        <v>118102014.72431886</v>
      </c>
    </row>
    <row r="369" spans="2:31" x14ac:dyDescent="0.25">
      <c r="B369" s="1">
        <v>360</v>
      </c>
      <c r="C369" s="12">
        <f t="shared" si="23"/>
        <v>10819392.73775325</v>
      </c>
      <c r="Z369" s="4">
        <v>55427</v>
      </c>
      <c r="AA369" s="11">
        <f t="shared" si="21"/>
        <v>10927683.612832427</v>
      </c>
      <c r="AB369" s="11">
        <f t="shared" si="24"/>
        <v>300000</v>
      </c>
      <c r="AC369" s="4"/>
      <c r="AE369" s="11"/>
    </row>
    <row r="370" spans="2:31" x14ac:dyDescent="0.25">
      <c r="B370" s="1">
        <v>361</v>
      </c>
      <c r="C370" s="12">
        <f t="shared" si="23"/>
        <v>10927683.612832427</v>
      </c>
      <c r="Z370" s="4">
        <v>55458</v>
      </c>
      <c r="AA370" s="11">
        <f t="shared" si="21"/>
        <v>11037058.367008116</v>
      </c>
      <c r="AB370" s="11">
        <f t="shared" si="24"/>
        <v>300000</v>
      </c>
      <c r="AC370" s="11"/>
      <c r="AE370" s="11"/>
    </row>
    <row r="371" spans="2:31" x14ac:dyDescent="0.25">
      <c r="B371" s="1">
        <v>362</v>
      </c>
      <c r="C371" s="12">
        <f t="shared" si="23"/>
        <v>11037058.367008116</v>
      </c>
      <c r="Z371" s="4">
        <v>55488</v>
      </c>
      <c r="AA371" s="11">
        <f t="shared" si="21"/>
        <v>11147527.848783435</v>
      </c>
      <c r="AB371" s="11">
        <f t="shared" si="24"/>
        <v>300000</v>
      </c>
      <c r="AC371" s="11"/>
      <c r="AE371" s="11"/>
    </row>
    <row r="372" spans="2:31" x14ac:dyDescent="0.25">
      <c r="B372" s="1">
        <v>363</v>
      </c>
      <c r="C372" s="12">
        <f t="shared" si="23"/>
        <v>11147527.848783435</v>
      </c>
      <c r="Z372" s="4">
        <v>55519</v>
      </c>
      <c r="AA372" s="11">
        <f t="shared" si="21"/>
        <v>11259103.015243743</v>
      </c>
      <c r="AB372" s="11">
        <f t="shared" si="24"/>
        <v>300000</v>
      </c>
      <c r="AC372" s="11"/>
      <c r="AE372" s="11"/>
    </row>
    <row r="373" spans="2:31" x14ac:dyDescent="0.25">
      <c r="B373" s="1">
        <v>364</v>
      </c>
      <c r="C373" s="12">
        <f t="shared" si="23"/>
        <v>11259103.015243743</v>
      </c>
      <c r="Z373" s="4">
        <v>55550</v>
      </c>
      <c r="AA373" s="11">
        <f t="shared" si="21"/>
        <v>11371794.933143428</v>
      </c>
      <c r="AB373" s="11">
        <f t="shared" si="24"/>
        <v>300000</v>
      </c>
      <c r="AC373" s="11"/>
      <c r="AE373" s="11"/>
    </row>
    <row r="374" spans="2:31" x14ac:dyDescent="0.25">
      <c r="B374" s="1">
        <v>365</v>
      </c>
      <c r="C374" s="12">
        <f t="shared" si="23"/>
        <v>11371794.933143428</v>
      </c>
      <c r="Z374" s="4">
        <v>55579</v>
      </c>
      <c r="AA374" s="11">
        <f t="shared" si="21"/>
        <v>11485614.780003592</v>
      </c>
      <c r="AB374" s="11">
        <f t="shared" si="24"/>
        <v>300000</v>
      </c>
      <c r="AC374" s="11"/>
      <c r="AE374" s="11"/>
    </row>
    <row r="375" spans="2:31" x14ac:dyDescent="0.25">
      <c r="B375" s="1">
        <v>366</v>
      </c>
      <c r="C375" s="12">
        <f t="shared" si="23"/>
        <v>11485614.780003592</v>
      </c>
      <c r="Z375" s="4">
        <v>55610</v>
      </c>
      <c r="AA375" s="11">
        <f t="shared" si="21"/>
        <v>11600573.845220704</v>
      </c>
      <c r="AB375" s="11">
        <f t="shared" si="24"/>
        <v>300000</v>
      </c>
      <c r="AC375" s="11"/>
      <c r="AE375" s="11"/>
    </row>
    <row r="376" spans="2:31" x14ac:dyDescent="0.25">
      <c r="B376" s="1">
        <v>367</v>
      </c>
      <c r="C376" s="12">
        <f t="shared" si="23"/>
        <v>11600573.845220704</v>
      </c>
      <c r="Z376" s="4">
        <v>55640</v>
      </c>
      <c r="AA376" s="11">
        <f t="shared" si="21"/>
        <v>11716683.531186353</v>
      </c>
      <c r="AB376" s="11">
        <f t="shared" si="24"/>
        <v>300000</v>
      </c>
      <c r="AC376" s="11"/>
      <c r="AE376" s="11"/>
    </row>
    <row r="377" spans="2:31" x14ac:dyDescent="0.25">
      <c r="B377" s="1">
        <v>368</v>
      </c>
      <c r="C377" s="12">
        <f t="shared" si="23"/>
        <v>11716683.531186353</v>
      </c>
      <c r="Z377" s="4">
        <v>55671</v>
      </c>
      <c r="AA377" s="11">
        <f t="shared" si="21"/>
        <v>11833955.354418222</v>
      </c>
      <c r="AB377" s="11">
        <f t="shared" si="24"/>
        <v>300000</v>
      </c>
      <c r="AC377" s="11"/>
      <c r="AE377" s="11"/>
    </row>
    <row r="378" spans="2:31" x14ac:dyDescent="0.25">
      <c r="B378" s="1">
        <v>369</v>
      </c>
      <c r="C378" s="12">
        <f t="shared" si="23"/>
        <v>11833955.354418222</v>
      </c>
      <c r="Z378" s="4">
        <v>55701</v>
      </c>
      <c r="AA378" s="11">
        <f t="shared" si="21"/>
        <v>11952400.946702357</v>
      </c>
      <c r="AB378" s="11">
        <f t="shared" si="24"/>
        <v>300000</v>
      </c>
      <c r="AC378" s="11"/>
      <c r="AE378" s="11"/>
    </row>
    <row r="379" spans="2:31" x14ac:dyDescent="0.25">
      <c r="B379" s="1">
        <v>370</v>
      </c>
      <c r="C379" s="12">
        <f t="shared" si="23"/>
        <v>11952400.946702357</v>
      </c>
      <c r="Z379" s="4">
        <v>55732</v>
      </c>
      <c r="AA379" s="11">
        <f t="shared" si="21"/>
        <v>12072032.056246899</v>
      </c>
      <c r="AB379" s="11">
        <f t="shared" si="24"/>
        <v>300000</v>
      </c>
      <c r="AC379" s="11"/>
      <c r="AE379" s="11"/>
    </row>
    <row r="380" spans="2:31" x14ac:dyDescent="0.25">
      <c r="B380" s="1">
        <v>371</v>
      </c>
      <c r="C380" s="12">
        <f t="shared" si="23"/>
        <v>12072032.056246899</v>
      </c>
      <c r="Z380" s="4">
        <v>55763</v>
      </c>
      <c r="AA380" s="11">
        <f t="shared" si="21"/>
        <v>12192860.548847336</v>
      </c>
      <c r="AB380" s="11">
        <f t="shared" si="24"/>
        <v>300000</v>
      </c>
      <c r="AC380" s="11"/>
      <c r="AE380" s="11"/>
    </row>
    <row r="381" spans="2:31" x14ac:dyDescent="0.25">
      <c r="B381" s="1">
        <v>372</v>
      </c>
      <c r="C381" s="12">
        <f t="shared" si="23"/>
        <v>12192860.548847336</v>
      </c>
      <c r="Z381" s="4">
        <v>55793</v>
      </c>
      <c r="AA381" s="11">
        <f t="shared" si="21"/>
        <v>12314898.40906344</v>
      </c>
      <c r="AB381" s="11">
        <f t="shared" si="24"/>
        <v>300000</v>
      </c>
      <c r="AC381" s="11"/>
      <c r="AE381" s="11"/>
    </row>
    <row r="382" spans="2:31" x14ac:dyDescent="0.25">
      <c r="B382" s="1">
        <v>373</v>
      </c>
      <c r="C382" s="12">
        <f t="shared" si="23"/>
        <v>12314898.40906344</v>
      </c>
      <c r="Z382" s="4">
        <v>55824</v>
      </c>
      <c r="AA382" s="11">
        <f t="shared" si="21"/>
        <v>12438157.741407963</v>
      </c>
      <c r="AB382" s="11">
        <f t="shared" si="24"/>
        <v>300000</v>
      </c>
      <c r="AC382" s="11"/>
      <c r="AE382" s="11"/>
    </row>
    <row r="383" spans="2:31" x14ac:dyDescent="0.25">
      <c r="B383" s="1">
        <v>374</v>
      </c>
      <c r="C383" s="12">
        <f t="shared" si="23"/>
        <v>12438157.741407963</v>
      </c>
      <c r="Z383" s="4">
        <v>55854</v>
      </c>
      <c r="AA383" s="11">
        <f t="shared" si="21"/>
        <v>12562650.77154725</v>
      </c>
      <c r="AB383" s="11">
        <f t="shared" si="24"/>
        <v>300000</v>
      </c>
      <c r="AC383" s="11"/>
      <c r="AE383" s="11"/>
    </row>
    <row r="384" spans="2:31" x14ac:dyDescent="0.25">
      <c r="B384" s="1">
        <v>375</v>
      </c>
      <c r="C384" s="12">
        <f t="shared" si="23"/>
        <v>12562650.77154725</v>
      </c>
      <c r="Z384" s="4">
        <v>55885</v>
      </c>
      <c r="AA384" s="11">
        <f t="shared" si="21"/>
        <v>12688389.84751386</v>
      </c>
      <c r="AB384" s="11">
        <f t="shared" si="24"/>
        <v>300000</v>
      </c>
      <c r="AC384" s="11"/>
      <c r="AE384" s="11"/>
    </row>
    <row r="385" spans="2:31" x14ac:dyDescent="0.25">
      <c r="B385" s="1">
        <v>376</v>
      </c>
      <c r="C385" s="12">
        <f t="shared" si="23"/>
        <v>12688389.84751386</v>
      </c>
      <c r="Z385" s="4">
        <v>55916</v>
      </c>
      <c r="AA385" s="11">
        <f t="shared" si="21"/>
        <v>12815387.440931322</v>
      </c>
      <c r="AB385" s="11">
        <f t="shared" si="24"/>
        <v>300000</v>
      </c>
      <c r="AC385" s="11"/>
      <c r="AE385" s="11"/>
    </row>
    <row r="386" spans="2:31" x14ac:dyDescent="0.25">
      <c r="B386" s="1">
        <v>377</v>
      </c>
      <c r="C386" s="12">
        <f t="shared" si="23"/>
        <v>12815387.440931322</v>
      </c>
      <c r="Z386" s="4">
        <v>55944</v>
      </c>
      <c r="AA386" s="11">
        <f t="shared" si="21"/>
        <v>12943656.14825115</v>
      </c>
      <c r="AB386" s="11">
        <f t="shared" si="24"/>
        <v>300000</v>
      </c>
      <c r="AC386" s="11"/>
      <c r="AE386" s="11"/>
    </row>
    <row r="387" spans="2:31" x14ac:dyDescent="0.25">
      <c r="B387" s="1">
        <v>378</v>
      </c>
      <c r="C387" s="12">
        <f t="shared" si="23"/>
        <v>12943656.14825115</v>
      </c>
      <c r="Z387" s="4">
        <v>55975</v>
      </c>
      <c r="AA387" s="11">
        <f t="shared" si="21"/>
        <v>13073208.692002248</v>
      </c>
      <c r="AB387" s="11">
        <f t="shared" si="24"/>
        <v>300000</v>
      </c>
      <c r="AC387" s="11"/>
      <c r="AE387" s="11"/>
    </row>
    <row r="388" spans="2:31" x14ac:dyDescent="0.25">
      <c r="B388" s="1">
        <v>379</v>
      </c>
      <c r="C388" s="12">
        <f t="shared" si="23"/>
        <v>13073208.692002248</v>
      </c>
      <c r="Z388" s="4">
        <v>56005</v>
      </c>
      <c r="AA388" s="11">
        <f t="shared" si="21"/>
        <v>13204057.922052808</v>
      </c>
      <c r="AB388" s="11">
        <f t="shared" si="24"/>
        <v>300000</v>
      </c>
      <c r="AC388" s="11"/>
      <c r="AE388" s="11"/>
    </row>
    <row r="389" spans="2:31" x14ac:dyDescent="0.25">
      <c r="B389" s="1">
        <v>380</v>
      </c>
      <c r="C389" s="12">
        <f t="shared" si="23"/>
        <v>13204057.922052808</v>
      </c>
      <c r="Z389" s="4">
        <v>56036</v>
      </c>
      <c r="AA389" s="11">
        <f t="shared" si="21"/>
        <v>13336216.816884845</v>
      </c>
      <c r="AB389" s="11">
        <f t="shared" si="24"/>
        <v>300000</v>
      </c>
      <c r="AC389" s="11"/>
      <c r="AE389" s="11"/>
    </row>
    <row r="390" spans="2:31" x14ac:dyDescent="0.25">
      <c r="B390" s="1">
        <v>381</v>
      </c>
      <c r="C390" s="12">
        <f t="shared" si="23"/>
        <v>13336216.816884845</v>
      </c>
      <c r="Z390" s="4">
        <v>56066</v>
      </c>
      <c r="AA390" s="11">
        <f t="shared" si="21"/>
        <v>13469698.48488149</v>
      </c>
      <c r="AB390" s="11">
        <f t="shared" si="24"/>
        <v>300000</v>
      </c>
      <c r="AC390" s="11"/>
      <c r="AE390" s="11"/>
    </row>
    <row r="391" spans="2:31" x14ac:dyDescent="0.25">
      <c r="B391" s="1">
        <v>382</v>
      </c>
      <c r="C391" s="12">
        <f t="shared" si="23"/>
        <v>13469698.48488149</v>
      </c>
      <c r="Z391" s="4">
        <v>56097</v>
      </c>
      <c r="AA391" s="11">
        <f t="shared" si="21"/>
        <v>13604516.165627165</v>
      </c>
      <c r="AB391" s="11">
        <f t="shared" si="24"/>
        <v>300000</v>
      </c>
      <c r="AC391" s="11"/>
      <c r="AE391" s="11"/>
    </row>
    <row r="392" spans="2:31" x14ac:dyDescent="0.25">
      <c r="B392" s="1">
        <v>383</v>
      </c>
      <c r="C392" s="12">
        <f t="shared" si="23"/>
        <v>13604516.165627165</v>
      </c>
      <c r="Z392" s="4">
        <v>56128</v>
      </c>
      <c r="AA392" s="11">
        <f t="shared" si="21"/>
        <v>13740683.231220765</v>
      </c>
      <c r="AB392" s="11">
        <f t="shared" si="24"/>
        <v>300000</v>
      </c>
      <c r="AC392" s="11"/>
      <c r="AE392" s="11"/>
    </row>
    <row r="393" spans="2:31" x14ac:dyDescent="0.25">
      <c r="B393" s="1">
        <v>384</v>
      </c>
      <c r="C393" s="12">
        <f t="shared" si="23"/>
        <v>13740683.231220765</v>
      </c>
      <c r="Z393" s="4">
        <v>56158</v>
      </c>
      <c r="AA393" s="11">
        <f t="shared" si="21"/>
        <v>13878213.187602002</v>
      </c>
      <c r="AB393" s="11">
        <f t="shared" si="24"/>
        <v>300000</v>
      </c>
      <c r="AC393" s="11"/>
      <c r="AE393" s="11"/>
    </row>
    <row r="394" spans="2:31" x14ac:dyDescent="0.25">
      <c r="B394" s="1">
        <v>385</v>
      </c>
      <c r="C394" s="12">
        <f t="shared" si="23"/>
        <v>13878213.187602002</v>
      </c>
      <c r="Z394" s="4">
        <v>56189</v>
      </c>
      <c r="AA394" s="11">
        <f t="shared" si="21"/>
        <v>14017119.675891001</v>
      </c>
      <c r="AB394" s="11">
        <f t="shared" si="24"/>
        <v>300000</v>
      </c>
      <c r="AC394" s="11"/>
      <c r="AE394" s="11"/>
    </row>
    <row r="395" spans="2:31" x14ac:dyDescent="0.25">
      <c r="B395" s="1">
        <v>386</v>
      </c>
      <c r="C395" s="12">
        <f t="shared" si="23"/>
        <v>14017119.675891001</v>
      </c>
      <c r="Z395" s="4">
        <v>56219</v>
      </c>
      <c r="AA395" s="11">
        <f t="shared" ref="AA395:AA458" si="25">AA394*(1+$D$7)+($D$5*(1+$D$7))</f>
        <v>14157416.473741321</v>
      </c>
      <c r="AB395" s="11">
        <f t="shared" si="24"/>
        <v>300000</v>
      </c>
      <c r="AC395" s="11"/>
      <c r="AE395" s="11"/>
    </row>
    <row r="396" spans="2:31" x14ac:dyDescent="0.25">
      <c r="B396" s="1">
        <v>387</v>
      </c>
      <c r="C396" s="12">
        <f t="shared" ref="C396:C459" si="26">(C395+$D$5)*(1+$D$7)</f>
        <v>14157416.473741321</v>
      </c>
      <c r="Z396" s="4">
        <v>56250</v>
      </c>
      <c r="AA396" s="11">
        <f t="shared" si="25"/>
        <v>14299117.496706512</v>
      </c>
      <c r="AB396" s="11">
        <f t="shared" ref="AB396:AB459" si="27">AB395+$D$5</f>
        <v>300000</v>
      </c>
      <c r="AC396" s="11"/>
      <c r="AE396" s="11"/>
    </row>
    <row r="397" spans="2:31" x14ac:dyDescent="0.25">
      <c r="B397" s="1">
        <v>388</v>
      </c>
      <c r="C397" s="12">
        <f t="shared" si="26"/>
        <v>14299117.496706512</v>
      </c>
      <c r="Z397" s="4">
        <v>56281</v>
      </c>
      <c r="AA397" s="11">
        <f t="shared" si="25"/>
        <v>14442236.799620353</v>
      </c>
      <c r="AB397" s="11">
        <f t="shared" si="27"/>
        <v>300000</v>
      </c>
      <c r="AC397" s="11"/>
      <c r="AE397" s="11"/>
    </row>
    <row r="398" spans="2:31" x14ac:dyDescent="0.25">
      <c r="B398" s="1">
        <v>389</v>
      </c>
      <c r="C398" s="12">
        <f t="shared" si="26"/>
        <v>14442236.799620353</v>
      </c>
      <c r="Z398" s="4">
        <v>56309</v>
      </c>
      <c r="AA398" s="11">
        <f t="shared" si="25"/>
        <v>14586788.577990897</v>
      </c>
      <c r="AB398" s="11">
        <f t="shared" si="27"/>
        <v>300000</v>
      </c>
      <c r="AC398" s="11"/>
      <c r="AE398" s="11"/>
    </row>
    <row r="399" spans="2:31" x14ac:dyDescent="0.25">
      <c r="B399" s="1">
        <v>390</v>
      </c>
      <c r="C399" s="12">
        <f t="shared" si="26"/>
        <v>14586788.577990897</v>
      </c>
      <c r="Z399" s="4">
        <v>56340</v>
      </c>
      <c r="AA399" s="11">
        <f t="shared" si="25"/>
        <v>14732787.169408478</v>
      </c>
      <c r="AB399" s="11">
        <f t="shared" si="27"/>
        <v>300000</v>
      </c>
      <c r="AC399" s="11"/>
      <c r="AE399" s="11"/>
    </row>
    <row r="400" spans="2:31" x14ac:dyDescent="0.25">
      <c r="B400" s="1">
        <v>391</v>
      </c>
      <c r="C400" s="12">
        <f t="shared" si="26"/>
        <v>14732787.169408478</v>
      </c>
      <c r="Z400" s="4">
        <v>56370</v>
      </c>
      <c r="AA400" s="11">
        <f t="shared" si="25"/>
        <v>14880247.054967806</v>
      </c>
      <c r="AB400" s="11">
        <f t="shared" si="27"/>
        <v>300000</v>
      </c>
      <c r="AC400" s="11"/>
      <c r="AE400" s="11"/>
    </row>
    <row r="401" spans="2:31" x14ac:dyDescent="0.25">
      <c r="B401" s="1">
        <v>392</v>
      </c>
      <c r="C401" s="12">
        <f t="shared" si="26"/>
        <v>14880247.054967806</v>
      </c>
      <c r="Z401" s="4">
        <v>56401</v>
      </c>
      <c r="AA401" s="11">
        <f t="shared" si="25"/>
        <v>15029182.860704295</v>
      </c>
      <c r="AB401" s="11">
        <f t="shared" si="27"/>
        <v>300000</v>
      </c>
      <c r="AC401" s="11"/>
      <c r="AE401" s="11"/>
    </row>
    <row r="402" spans="2:31" x14ac:dyDescent="0.25">
      <c r="B402" s="1">
        <v>393</v>
      </c>
      <c r="C402" s="12">
        <f t="shared" si="26"/>
        <v>15029182.860704295</v>
      </c>
      <c r="Z402" s="4">
        <v>56431</v>
      </c>
      <c r="AA402" s="11">
        <f t="shared" si="25"/>
        <v>15179609.359044775</v>
      </c>
      <c r="AB402" s="11">
        <f t="shared" si="27"/>
        <v>300000</v>
      </c>
      <c r="AC402" s="11"/>
      <c r="AE402" s="11"/>
    </row>
    <row r="403" spans="2:31" x14ac:dyDescent="0.25">
      <c r="B403" s="1">
        <v>394</v>
      </c>
      <c r="C403" s="12">
        <f t="shared" si="26"/>
        <v>15179609.359044775</v>
      </c>
      <c r="Z403" s="4">
        <v>56462</v>
      </c>
      <c r="AA403" s="11">
        <f t="shared" si="25"/>
        <v>15331541.470272709</v>
      </c>
      <c r="AB403" s="11">
        <f t="shared" si="27"/>
        <v>300000</v>
      </c>
      <c r="AC403" s="11"/>
      <c r="AE403" s="11"/>
    </row>
    <row r="404" spans="2:31" x14ac:dyDescent="0.25">
      <c r="B404" s="1">
        <v>395</v>
      </c>
      <c r="C404" s="12">
        <f t="shared" si="26"/>
        <v>15331541.470272709</v>
      </c>
      <c r="Z404" s="4">
        <v>56493</v>
      </c>
      <c r="AA404" s="11">
        <f t="shared" si="25"/>
        <v>15484994.26400809</v>
      </c>
      <c r="AB404" s="11">
        <f t="shared" si="27"/>
        <v>300000</v>
      </c>
      <c r="AC404" s="11"/>
      <c r="AE404" s="11"/>
    </row>
    <row r="405" spans="2:31" x14ac:dyDescent="0.25">
      <c r="B405" s="1">
        <v>396</v>
      </c>
      <c r="C405" s="12">
        <f t="shared" si="26"/>
        <v>15484994.26400809</v>
      </c>
      <c r="Z405" s="4">
        <v>56523</v>
      </c>
      <c r="AA405" s="11">
        <f t="shared" si="25"/>
        <v>15639982.960702142</v>
      </c>
      <c r="AB405" s="11">
        <f t="shared" si="27"/>
        <v>300000</v>
      </c>
      <c r="AC405" s="11"/>
      <c r="AE405" s="11"/>
    </row>
    <row r="406" spans="2:31" x14ac:dyDescent="0.25">
      <c r="B406" s="1">
        <v>397</v>
      </c>
      <c r="C406" s="12">
        <f t="shared" si="26"/>
        <v>15639982.960702142</v>
      </c>
      <c r="Z406" s="4">
        <v>56554</v>
      </c>
      <c r="AA406" s="11">
        <f t="shared" si="25"/>
        <v>15796522.933146987</v>
      </c>
      <c r="AB406" s="11">
        <f t="shared" si="27"/>
        <v>300000</v>
      </c>
      <c r="AC406" s="11"/>
      <c r="AE406" s="11"/>
    </row>
    <row r="407" spans="2:31" x14ac:dyDescent="0.25">
      <c r="B407" s="1">
        <v>398</v>
      </c>
      <c r="C407" s="12">
        <f t="shared" si="26"/>
        <v>15796522.933146987</v>
      </c>
      <c r="Z407" s="4">
        <v>56584</v>
      </c>
      <c r="AA407" s="11">
        <f t="shared" si="25"/>
        <v>15954629.708000416</v>
      </c>
      <c r="AB407" s="11">
        <f t="shared" si="27"/>
        <v>300000</v>
      </c>
      <c r="AC407" s="11"/>
      <c r="AE407" s="11"/>
    </row>
    <row r="408" spans="2:31" x14ac:dyDescent="0.25">
      <c r="B408" s="1">
        <v>399</v>
      </c>
      <c r="C408" s="12">
        <f t="shared" si="26"/>
        <v>15954629.708000416</v>
      </c>
      <c r="Z408" s="4">
        <v>56615</v>
      </c>
      <c r="AA408" s="11">
        <f t="shared" si="25"/>
        <v>16114318.967325924</v>
      </c>
      <c r="AB408" s="11">
        <f t="shared" si="27"/>
        <v>300000</v>
      </c>
      <c r="AC408" s="11"/>
      <c r="AE408" s="11"/>
    </row>
    <row r="409" spans="2:31" x14ac:dyDescent="0.25">
      <c r="B409" s="1">
        <v>400</v>
      </c>
      <c r="C409" s="12">
        <f t="shared" si="26"/>
        <v>16114318.967325924</v>
      </c>
      <c r="Z409" s="4">
        <v>56646</v>
      </c>
      <c r="AA409" s="11">
        <f t="shared" si="25"/>
        <v>16275606.550148163</v>
      </c>
      <c r="AB409" s="11">
        <f t="shared" si="27"/>
        <v>300000</v>
      </c>
      <c r="AC409" s="11"/>
      <c r="AE409" s="11"/>
    </row>
    <row r="410" spans="2:31" x14ac:dyDescent="0.25">
      <c r="B410" s="1">
        <v>401</v>
      </c>
      <c r="C410" s="12">
        <f t="shared" si="26"/>
        <v>16275606.550148163</v>
      </c>
      <c r="Z410" s="4">
        <v>56674</v>
      </c>
      <c r="AA410" s="11">
        <f t="shared" si="25"/>
        <v>16438508.454023955</v>
      </c>
      <c r="AB410" s="11">
        <f t="shared" si="27"/>
        <v>300000</v>
      </c>
      <c r="AC410" s="11"/>
      <c r="AE410" s="11"/>
    </row>
    <row r="411" spans="2:31" x14ac:dyDescent="0.25">
      <c r="B411" s="1">
        <v>402</v>
      </c>
      <c r="C411" s="12">
        <f t="shared" si="26"/>
        <v>16438508.454023955</v>
      </c>
      <c r="Z411" s="4">
        <v>56705</v>
      </c>
      <c r="AA411" s="11">
        <f t="shared" si="25"/>
        <v>16603040.836629041</v>
      </c>
      <c r="AB411" s="11">
        <f t="shared" si="27"/>
        <v>300000</v>
      </c>
      <c r="AC411" s="11"/>
      <c r="AE411" s="11"/>
    </row>
    <row r="412" spans="2:31" x14ac:dyDescent="0.25">
      <c r="B412" s="1">
        <v>403</v>
      </c>
      <c r="C412" s="12">
        <f t="shared" si="26"/>
        <v>16603040.836629041</v>
      </c>
      <c r="Z412" s="4">
        <v>56735</v>
      </c>
      <c r="AA412" s="11">
        <f t="shared" si="25"/>
        <v>16769220.017360697</v>
      </c>
      <c r="AB412" s="11">
        <f t="shared" si="27"/>
        <v>300000</v>
      </c>
      <c r="AC412" s="11"/>
      <c r="AE412" s="11"/>
    </row>
    <row r="413" spans="2:31" x14ac:dyDescent="0.25">
      <c r="B413" s="1">
        <v>404</v>
      </c>
      <c r="C413" s="12">
        <f t="shared" si="26"/>
        <v>16769220.017360697</v>
      </c>
      <c r="Z413" s="4">
        <v>56766</v>
      </c>
      <c r="AA413" s="11">
        <f t="shared" si="25"/>
        <v>16937062.478956405</v>
      </c>
      <c r="AB413" s="11">
        <f t="shared" si="27"/>
        <v>300000</v>
      </c>
      <c r="AC413" s="11"/>
      <c r="AE413" s="11"/>
    </row>
    <row r="414" spans="2:31" x14ac:dyDescent="0.25">
      <c r="B414" s="1">
        <v>405</v>
      </c>
      <c r="C414" s="12">
        <f t="shared" si="26"/>
        <v>16937062.478956405</v>
      </c>
      <c r="Z414" s="4">
        <v>56796</v>
      </c>
      <c r="AA414" s="11">
        <f t="shared" si="25"/>
        <v>17106584.869128715</v>
      </c>
      <c r="AB414" s="11">
        <f t="shared" si="27"/>
        <v>300000</v>
      </c>
      <c r="AC414" s="11"/>
      <c r="AE414" s="11"/>
    </row>
    <row r="415" spans="2:31" x14ac:dyDescent="0.25">
      <c r="B415" s="1">
        <v>406</v>
      </c>
      <c r="C415" s="12">
        <f t="shared" si="26"/>
        <v>17106584.869128715</v>
      </c>
      <c r="Z415" s="4">
        <v>56827</v>
      </c>
      <c r="AA415" s="11">
        <f t="shared" si="25"/>
        <v>17277804.002216477</v>
      </c>
      <c r="AB415" s="11">
        <f t="shared" si="27"/>
        <v>300000</v>
      </c>
      <c r="AC415" s="11"/>
      <c r="AE415" s="11"/>
    </row>
    <row r="416" spans="2:31" x14ac:dyDescent="0.25">
      <c r="B416" s="1">
        <v>407</v>
      </c>
      <c r="C416" s="12">
        <f t="shared" si="26"/>
        <v>17277804.002216477</v>
      </c>
      <c r="Z416" s="4">
        <v>56858</v>
      </c>
      <c r="AA416" s="11">
        <f t="shared" si="25"/>
        <v>17450736.860852595</v>
      </c>
      <c r="AB416" s="11">
        <f t="shared" si="27"/>
        <v>300000</v>
      </c>
      <c r="AC416" s="11"/>
      <c r="AE416" s="11"/>
    </row>
    <row r="417" spans="2:31" x14ac:dyDescent="0.25">
      <c r="B417" s="1">
        <v>408</v>
      </c>
      <c r="C417" s="12">
        <f t="shared" si="26"/>
        <v>17450736.860852595</v>
      </c>
      <c r="Z417" s="4">
        <v>56888</v>
      </c>
      <c r="AA417" s="11">
        <f t="shared" si="25"/>
        <v>17625400.597648475</v>
      </c>
      <c r="AB417" s="11">
        <f t="shared" si="27"/>
        <v>300000</v>
      </c>
      <c r="AC417" s="11"/>
      <c r="AE417" s="11"/>
    </row>
    <row r="418" spans="2:31" x14ac:dyDescent="0.25">
      <c r="B418" s="1">
        <v>409</v>
      </c>
      <c r="C418" s="12">
        <f t="shared" si="26"/>
        <v>17625400.597648475</v>
      </c>
      <c r="Z418" s="4">
        <v>56919</v>
      </c>
      <c r="AA418" s="11">
        <f t="shared" si="25"/>
        <v>17801812.536895331</v>
      </c>
      <c r="AB418" s="11">
        <f t="shared" si="27"/>
        <v>300000</v>
      </c>
      <c r="AC418" s="11"/>
      <c r="AE418" s="11"/>
    </row>
    <row r="419" spans="2:31" x14ac:dyDescent="0.25">
      <c r="B419" s="1">
        <v>410</v>
      </c>
      <c r="C419" s="12">
        <f t="shared" si="26"/>
        <v>17801812.536895331</v>
      </c>
      <c r="Z419" s="4">
        <v>56949</v>
      </c>
      <c r="AA419" s="11">
        <f t="shared" si="25"/>
        <v>17979990.176282529</v>
      </c>
      <c r="AB419" s="11">
        <f t="shared" si="27"/>
        <v>300000</v>
      </c>
      <c r="AC419" s="11"/>
      <c r="AE419" s="11"/>
    </row>
    <row r="420" spans="2:31" x14ac:dyDescent="0.25">
      <c r="B420" s="1">
        <v>411</v>
      </c>
      <c r="C420" s="12">
        <f t="shared" si="26"/>
        <v>17979990.176282529</v>
      </c>
      <c r="Z420" s="4">
        <v>56980</v>
      </c>
      <c r="AA420" s="11">
        <f t="shared" si="25"/>
        <v>18159951.188633114</v>
      </c>
      <c r="AB420" s="11">
        <f t="shared" si="27"/>
        <v>300000</v>
      </c>
      <c r="AC420" s="11"/>
      <c r="AE420" s="11"/>
    </row>
    <row r="421" spans="2:31" x14ac:dyDescent="0.25">
      <c r="B421" s="1">
        <v>412</v>
      </c>
      <c r="C421" s="12">
        <f t="shared" si="26"/>
        <v>18159951.188633114</v>
      </c>
      <c r="Z421" s="4">
        <v>57011</v>
      </c>
      <c r="AA421" s="11">
        <f t="shared" si="25"/>
        <v>18341713.423656721</v>
      </c>
      <c r="AB421" s="11">
        <f t="shared" si="27"/>
        <v>300000</v>
      </c>
      <c r="AC421" s="11"/>
      <c r="AE421" s="11"/>
    </row>
    <row r="422" spans="2:31" x14ac:dyDescent="0.25">
      <c r="B422" s="1">
        <v>413</v>
      </c>
      <c r="C422" s="12">
        <f t="shared" si="26"/>
        <v>18341713.423656721</v>
      </c>
      <c r="Z422" s="4">
        <v>57040</v>
      </c>
      <c r="AA422" s="11">
        <f t="shared" si="25"/>
        <v>18525294.909720026</v>
      </c>
      <c r="AB422" s="11">
        <f t="shared" si="27"/>
        <v>300000</v>
      </c>
      <c r="AC422" s="11"/>
      <c r="AE422" s="11"/>
    </row>
    <row r="423" spans="2:31" x14ac:dyDescent="0.25">
      <c r="B423" s="1">
        <v>414</v>
      </c>
      <c r="C423" s="12">
        <f t="shared" si="26"/>
        <v>18525294.909720026</v>
      </c>
      <c r="Z423" s="4">
        <v>57071</v>
      </c>
      <c r="AA423" s="11">
        <f t="shared" si="25"/>
        <v>18710713.855634913</v>
      </c>
      <c r="AB423" s="11">
        <f t="shared" si="27"/>
        <v>300000</v>
      </c>
      <c r="AC423" s="11"/>
      <c r="AE423" s="11"/>
    </row>
    <row r="424" spans="2:31" x14ac:dyDescent="0.25">
      <c r="B424" s="1">
        <v>415</v>
      </c>
      <c r="C424" s="12">
        <f t="shared" si="26"/>
        <v>18710713.855634913</v>
      </c>
      <c r="Z424" s="4">
        <v>57101</v>
      </c>
      <c r="AA424" s="11">
        <f t="shared" si="25"/>
        <v>18897988.65246455</v>
      </c>
      <c r="AB424" s="11">
        <f t="shared" si="27"/>
        <v>300000</v>
      </c>
      <c r="AC424" s="11"/>
      <c r="AE424" s="11"/>
    </row>
    <row r="425" spans="2:31" x14ac:dyDescent="0.25">
      <c r="B425" s="1">
        <v>416</v>
      </c>
      <c r="C425" s="12">
        <f t="shared" si="26"/>
        <v>18897988.65246455</v>
      </c>
      <c r="Z425" s="4">
        <v>57132</v>
      </c>
      <c r="AA425" s="11">
        <f t="shared" si="25"/>
        <v>19087137.875347525</v>
      </c>
      <c r="AB425" s="11">
        <f t="shared" si="27"/>
        <v>300000</v>
      </c>
      <c r="AC425" s="11"/>
      <c r="AE425" s="11"/>
    </row>
    <row r="426" spans="2:31" x14ac:dyDescent="0.25">
      <c r="B426" s="1">
        <v>417</v>
      </c>
      <c r="C426" s="12">
        <f t="shared" si="26"/>
        <v>19087137.875347525</v>
      </c>
      <c r="Z426" s="4">
        <v>57162</v>
      </c>
      <c r="AA426" s="11">
        <f t="shared" si="25"/>
        <v>19278180.285340261</v>
      </c>
      <c r="AB426" s="11">
        <f t="shared" si="27"/>
        <v>300000</v>
      </c>
      <c r="AC426" s="11"/>
      <c r="AE426" s="11"/>
    </row>
    <row r="427" spans="2:31" x14ac:dyDescent="0.25">
      <c r="B427" s="1">
        <v>418</v>
      </c>
      <c r="C427" s="12">
        <f t="shared" si="26"/>
        <v>19278180.285340261</v>
      </c>
      <c r="Z427" s="4">
        <v>57193</v>
      </c>
      <c r="AA427" s="11">
        <f t="shared" si="25"/>
        <v>19471134.831277851</v>
      </c>
      <c r="AB427" s="11">
        <f t="shared" si="27"/>
        <v>300000</v>
      </c>
      <c r="AC427" s="11"/>
      <c r="AE427" s="11"/>
    </row>
    <row r="428" spans="2:31" x14ac:dyDescent="0.25">
      <c r="B428" s="1">
        <v>419</v>
      </c>
      <c r="C428" s="12">
        <f t="shared" si="26"/>
        <v>19471134.831277851</v>
      </c>
      <c r="Z428" s="4">
        <v>57224</v>
      </c>
      <c r="AA428" s="11">
        <f t="shared" si="25"/>
        <v>19666020.651653532</v>
      </c>
      <c r="AB428" s="11">
        <f t="shared" si="27"/>
        <v>300000</v>
      </c>
      <c r="AC428" s="11"/>
      <c r="AE428" s="11"/>
    </row>
    <row r="429" spans="2:31" x14ac:dyDescent="0.25">
      <c r="B429" s="1">
        <v>420</v>
      </c>
      <c r="C429" s="12">
        <f t="shared" si="26"/>
        <v>19666020.651653532</v>
      </c>
      <c r="Z429" s="4">
        <v>57254</v>
      </c>
      <c r="AA429" s="11">
        <f t="shared" si="25"/>
        <v>19862857.076516964</v>
      </c>
      <c r="AB429" s="11">
        <f t="shared" si="27"/>
        <v>300000</v>
      </c>
      <c r="AC429" s="11"/>
      <c r="AE429" s="11"/>
    </row>
    <row r="430" spans="2:31" x14ac:dyDescent="0.25">
      <c r="B430" s="1">
        <v>421</v>
      </c>
      <c r="C430" s="12">
        <f t="shared" si="26"/>
        <v>19862857.076516964</v>
      </c>
      <c r="Z430" s="4">
        <v>57285</v>
      </c>
      <c r="AA430" s="11">
        <f t="shared" si="25"/>
        <v>20061663.62939151</v>
      </c>
      <c r="AB430" s="11">
        <f t="shared" si="27"/>
        <v>300000</v>
      </c>
      <c r="AC430" s="11"/>
      <c r="AE430" s="11"/>
    </row>
    <row r="431" spans="2:31" x14ac:dyDescent="0.25">
      <c r="B431" s="1">
        <v>422</v>
      </c>
      <c r="C431" s="12">
        <f t="shared" si="26"/>
        <v>20061663.62939151</v>
      </c>
      <c r="Z431" s="4">
        <v>57315</v>
      </c>
      <c r="AA431" s="11">
        <f t="shared" si="25"/>
        <v>20262460.029210716</v>
      </c>
      <c r="AB431" s="11">
        <f t="shared" si="27"/>
        <v>300000</v>
      </c>
      <c r="AC431" s="11"/>
      <c r="AE431" s="11"/>
    </row>
    <row r="432" spans="2:31" x14ac:dyDescent="0.25">
      <c r="B432" s="1">
        <v>423</v>
      </c>
      <c r="C432" s="12">
        <f t="shared" si="26"/>
        <v>20262460.029210716</v>
      </c>
      <c r="Z432" s="4">
        <v>57346</v>
      </c>
      <c r="AA432" s="11">
        <f t="shared" si="25"/>
        <v>20465266.192274146</v>
      </c>
      <c r="AB432" s="11">
        <f t="shared" si="27"/>
        <v>300000</v>
      </c>
      <c r="AC432" s="11"/>
      <c r="AE432" s="11"/>
    </row>
    <row r="433" spans="2:31" x14ac:dyDescent="0.25">
      <c r="B433" s="1">
        <v>424</v>
      </c>
      <c r="C433" s="12">
        <f t="shared" si="26"/>
        <v>20465266.192274146</v>
      </c>
      <c r="Z433" s="4">
        <v>57377</v>
      </c>
      <c r="AA433" s="11">
        <f t="shared" si="25"/>
        <v>20670102.234222826</v>
      </c>
      <c r="AB433" s="11">
        <f t="shared" si="27"/>
        <v>300000</v>
      </c>
      <c r="AC433" s="11"/>
      <c r="AE433" s="11"/>
    </row>
    <row r="434" spans="2:31" x14ac:dyDescent="0.25">
      <c r="B434" s="1">
        <v>425</v>
      </c>
      <c r="C434" s="12">
        <f t="shared" si="26"/>
        <v>20670102.234222826</v>
      </c>
      <c r="Z434" s="4">
        <v>57405</v>
      </c>
      <c r="AA434" s="11">
        <f t="shared" si="25"/>
        <v>20876988.472034436</v>
      </c>
      <c r="AB434" s="11">
        <f t="shared" si="27"/>
        <v>300000</v>
      </c>
      <c r="AC434" s="11"/>
      <c r="AE434" s="11"/>
    </row>
    <row r="435" spans="2:31" x14ac:dyDescent="0.25">
      <c r="B435" s="1">
        <v>426</v>
      </c>
      <c r="C435" s="12">
        <f t="shared" si="26"/>
        <v>20876988.472034436</v>
      </c>
      <c r="Z435" s="4">
        <v>57436</v>
      </c>
      <c r="AA435" s="11">
        <f t="shared" si="25"/>
        <v>21085945.426038489</v>
      </c>
      <c r="AB435" s="11">
        <f t="shared" si="27"/>
        <v>300000</v>
      </c>
      <c r="AC435" s="11"/>
      <c r="AE435" s="11"/>
    </row>
    <row r="436" spans="2:31" x14ac:dyDescent="0.25">
      <c r="B436" s="1">
        <v>427</v>
      </c>
      <c r="C436" s="12">
        <f t="shared" si="26"/>
        <v>21085945.426038489</v>
      </c>
      <c r="Z436" s="4">
        <v>57466</v>
      </c>
      <c r="AA436" s="11">
        <f t="shared" si="25"/>
        <v>21296993.821951665</v>
      </c>
      <c r="AB436" s="11">
        <f t="shared" si="27"/>
        <v>300000</v>
      </c>
      <c r="AC436" s="11"/>
      <c r="AE436" s="11"/>
    </row>
    <row r="437" spans="2:31" x14ac:dyDescent="0.25">
      <c r="B437" s="1">
        <v>428</v>
      </c>
      <c r="C437" s="12">
        <f t="shared" si="26"/>
        <v>21296993.821951665</v>
      </c>
      <c r="Z437" s="4">
        <v>57497</v>
      </c>
      <c r="AA437" s="11">
        <f t="shared" si="25"/>
        <v>21510154.592933521</v>
      </c>
      <c r="AB437" s="11">
        <f t="shared" si="27"/>
        <v>300000</v>
      </c>
      <c r="AC437" s="11"/>
      <c r="AE437" s="11"/>
    </row>
    <row r="438" spans="2:31" x14ac:dyDescent="0.25">
      <c r="B438" s="1">
        <v>429</v>
      </c>
      <c r="C438" s="12">
        <f t="shared" si="26"/>
        <v>21510154.592933521</v>
      </c>
      <c r="Z438" s="4">
        <v>57527</v>
      </c>
      <c r="AA438" s="11">
        <f t="shared" si="25"/>
        <v>21725448.881662786</v>
      </c>
      <c r="AB438" s="11">
        <f t="shared" si="27"/>
        <v>300000</v>
      </c>
      <c r="AC438" s="11"/>
      <c r="AE438" s="11"/>
    </row>
    <row r="439" spans="2:31" x14ac:dyDescent="0.25">
      <c r="B439" s="1">
        <v>430</v>
      </c>
      <c r="C439" s="12">
        <f t="shared" si="26"/>
        <v>21725448.881662786</v>
      </c>
      <c r="Z439" s="4">
        <v>57558</v>
      </c>
      <c r="AA439" s="11">
        <f t="shared" si="25"/>
        <v>21942898.042434424</v>
      </c>
      <c r="AB439" s="11">
        <f t="shared" si="27"/>
        <v>300000</v>
      </c>
      <c r="AC439" s="11"/>
      <c r="AE439" s="11"/>
    </row>
    <row r="440" spans="2:31" x14ac:dyDescent="0.25">
      <c r="B440" s="1">
        <v>431</v>
      </c>
      <c r="C440" s="12">
        <f t="shared" si="26"/>
        <v>21942898.042434424</v>
      </c>
      <c r="Z440" s="4">
        <v>57589</v>
      </c>
      <c r="AA440" s="11">
        <f t="shared" si="25"/>
        <v>22162523.643277694</v>
      </c>
      <c r="AB440" s="11">
        <f t="shared" si="27"/>
        <v>300000</v>
      </c>
      <c r="AC440" s="11"/>
      <c r="AE440" s="11"/>
    </row>
    <row r="441" spans="2:31" x14ac:dyDescent="0.25">
      <c r="B441" s="1">
        <v>432</v>
      </c>
      <c r="C441" s="12">
        <f t="shared" si="26"/>
        <v>22162523.643277694</v>
      </c>
      <c r="Z441" s="4">
        <v>57619</v>
      </c>
      <c r="AA441" s="11">
        <f t="shared" si="25"/>
        <v>22384347.468095414</v>
      </c>
      <c r="AB441" s="11">
        <f t="shared" si="27"/>
        <v>300000</v>
      </c>
      <c r="AC441" s="11"/>
      <c r="AE441" s="11"/>
    </row>
    <row r="442" spans="2:31" x14ac:dyDescent="0.25">
      <c r="B442" s="1">
        <v>433</v>
      </c>
      <c r="C442" s="12">
        <f t="shared" si="26"/>
        <v>22384347.468095414</v>
      </c>
      <c r="Z442" s="4">
        <v>57650</v>
      </c>
      <c r="AA442" s="11">
        <f t="shared" si="25"/>
        <v>22608391.518824622</v>
      </c>
      <c r="AB442" s="11">
        <f t="shared" si="27"/>
        <v>300000</v>
      </c>
      <c r="AC442" s="11"/>
      <c r="AE442" s="11"/>
    </row>
    <row r="443" spans="2:31" x14ac:dyDescent="0.25">
      <c r="B443" s="1">
        <v>434</v>
      </c>
      <c r="C443" s="12">
        <f t="shared" si="26"/>
        <v>22608391.518824622</v>
      </c>
      <c r="Z443" s="4">
        <v>57680</v>
      </c>
      <c r="AA443" s="11">
        <f t="shared" si="25"/>
        <v>22834678.017618876</v>
      </c>
      <c r="AB443" s="11">
        <f t="shared" si="27"/>
        <v>300000</v>
      </c>
      <c r="AC443" s="11"/>
      <c r="AE443" s="11"/>
    </row>
    <row r="444" spans="2:31" x14ac:dyDescent="0.25">
      <c r="B444" s="1">
        <v>435</v>
      </c>
      <c r="C444" s="12">
        <f t="shared" si="26"/>
        <v>22834678.017618876</v>
      </c>
      <c r="Z444" s="4">
        <v>57711</v>
      </c>
      <c r="AA444" s="11">
        <f t="shared" si="25"/>
        <v>23063229.409052394</v>
      </c>
      <c r="AB444" s="11">
        <f t="shared" si="27"/>
        <v>300000</v>
      </c>
      <c r="AC444" s="11"/>
      <c r="AE444" s="11"/>
    </row>
    <row r="445" spans="2:31" x14ac:dyDescent="0.25">
      <c r="B445" s="1">
        <v>436</v>
      </c>
      <c r="C445" s="12">
        <f t="shared" si="26"/>
        <v>23063229.409052394</v>
      </c>
      <c r="Z445" s="4">
        <v>57742</v>
      </c>
      <c r="AA445" s="11">
        <f t="shared" si="25"/>
        <v>23294068.362346251</v>
      </c>
      <c r="AB445" s="11">
        <f t="shared" si="27"/>
        <v>300000</v>
      </c>
      <c r="AC445" s="11"/>
      <c r="AE445" s="11"/>
    </row>
    <row r="446" spans="2:31" x14ac:dyDescent="0.25">
      <c r="B446" s="1">
        <v>437</v>
      </c>
      <c r="C446" s="12">
        <f t="shared" si="26"/>
        <v>23294068.362346251</v>
      </c>
      <c r="Z446" s="4">
        <v>57770</v>
      </c>
      <c r="AA446" s="11">
        <f t="shared" si="25"/>
        <v>23527217.773616858</v>
      </c>
      <c r="AB446" s="11">
        <f t="shared" si="27"/>
        <v>300000</v>
      </c>
      <c r="AC446" s="11"/>
      <c r="AE446" s="11"/>
    </row>
    <row r="447" spans="2:31" x14ac:dyDescent="0.25">
      <c r="B447" s="1">
        <v>438</v>
      </c>
      <c r="C447" s="12">
        <f t="shared" si="26"/>
        <v>23527217.773616858</v>
      </c>
      <c r="Z447" s="4">
        <v>57801</v>
      </c>
      <c r="AA447" s="11">
        <f t="shared" si="25"/>
        <v>23762700.768146954</v>
      </c>
      <c r="AB447" s="11">
        <f t="shared" si="27"/>
        <v>300000</v>
      </c>
      <c r="AC447" s="11"/>
      <c r="AE447" s="11"/>
    </row>
    <row r="448" spans="2:31" x14ac:dyDescent="0.25">
      <c r="B448" s="1">
        <v>439</v>
      </c>
      <c r="C448" s="12">
        <f t="shared" si="26"/>
        <v>23762700.768146954</v>
      </c>
      <c r="Z448" s="4">
        <v>57831</v>
      </c>
      <c r="AA448" s="11">
        <f t="shared" si="25"/>
        <v>24000540.702679329</v>
      </c>
      <c r="AB448" s="11">
        <f t="shared" si="27"/>
        <v>300000</v>
      </c>
      <c r="AC448" s="11"/>
      <c r="AE448" s="11"/>
    </row>
    <row r="449" spans="2:31" x14ac:dyDescent="0.25">
      <c r="B449" s="1">
        <v>440</v>
      </c>
      <c r="C449" s="12">
        <f t="shared" si="26"/>
        <v>24000540.702679329</v>
      </c>
      <c r="Z449" s="4">
        <v>57862</v>
      </c>
      <c r="AA449" s="11">
        <f t="shared" si="25"/>
        <v>24240761.167733476</v>
      </c>
      <c r="AB449" s="11">
        <f t="shared" si="27"/>
        <v>300000</v>
      </c>
      <c r="AC449" s="11"/>
      <c r="AE449" s="11"/>
    </row>
    <row r="450" spans="2:31" x14ac:dyDescent="0.25">
      <c r="B450" s="1">
        <v>441</v>
      </c>
      <c r="C450" s="12">
        <f t="shared" si="26"/>
        <v>24240761.167733476</v>
      </c>
      <c r="Z450" s="4">
        <v>57892</v>
      </c>
      <c r="AA450" s="11">
        <f t="shared" si="25"/>
        <v>24483385.989945475</v>
      </c>
      <c r="AB450" s="11">
        <f t="shared" si="27"/>
        <v>300000</v>
      </c>
      <c r="AC450" s="11"/>
      <c r="AE450" s="11"/>
    </row>
    <row r="451" spans="2:31" x14ac:dyDescent="0.25">
      <c r="B451" s="1">
        <v>442</v>
      </c>
      <c r="C451" s="12">
        <f t="shared" si="26"/>
        <v>24483385.989945475</v>
      </c>
      <c r="Z451" s="4">
        <v>57923</v>
      </c>
      <c r="AA451" s="11">
        <f t="shared" si="25"/>
        <v>24728439.234431267</v>
      </c>
      <c r="AB451" s="11">
        <f t="shared" si="27"/>
        <v>300000</v>
      </c>
      <c r="AC451" s="11"/>
      <c r="AE451" s="11"/>
    </row>
    <row r="452" spans="2:31" x14ac:dyDescent="0.25">
      <c r="B452" s="1">
        <v>443</v>
      </c>
      <c r="C452" s="12">
        <f t="shared" si="26"/>
        <v>24728439.234431267</v>
      </c>
      <c r="Z452" s="4">
        <v>57954</v>
      </c>
      <c r="AA452" s="11">
        <f t="shared" si="25"/>
        <v>24975945.207173586</v>
      </c>
      <c r="AB452" s="11">
        <f t="shared" si="27"/>
        <v>300000</v>
      </c>
      <c r="AC452" s="11"/>
      <c r="AE452" s="11"/>
    </row>
    <row r="453" spans="2:31" x14ac:dyDescent="0.25">
      <c r="B453" s="1">
        <v>444</v>
      </c>
      <c r="C453" s="12">
        <f t="shared" si="26"/>
        <v>24975945.207173586</v>
      </c>
      <c r="Z453" s="4">
        <v>57984</v>
      </c>
      <c r="AA453" s="11">
        <f t="shared" si="25"/>
        <v>25225928.457432792</v>
      </c>
      <c r="AB453" s="11">
        <f t="shared" si="27"/>
        <v>300000</v>
      </c>
      <c r="AC453" s="11"/>
      <c r="AE453" s="11"/>
    </row>
    <row r="454" spans="2:31" x14ac:dyDescent="0.25">
      <c r="B454" s="1">
        <v>445</v>
      </c>
      <c r="C454" s="12">
        <f t="shared" si="26"/>
        <v>25225928.457432792</v>
      </c>
      <c r="Z454" s="4">
        <v>58015</v>
      </c>
      <c r="AA454" s="11">
        <f t="shared" si="25"/>
        <v>25478413.780181818</v>
      </c>
      <c r="AB454" s="11">
        <f t="shared" si="27"/>
        <v>300000</v>
      </c>
      <c r="AC454" s="11"/>
      <c r="AE454" s="11"/>
    </row>
    <row r="455" spans="2:31" x14ac:dyDescent="0.25">
      <c r="B455" s="1">
        <v>446</v>
      </c>
      <c r="C455" s="12">
        <f t="shared" si="26"/>
        <v>25478413.780181818</v>
      </c>
      <c r="Z455" s="4">
        <v>58045</v>
      </c>
      <c r="AA455" s="11">
        <f t="shared" si="25"/>
        <v>25733426.218565509</v>
      </c>
      <c r="AB455" s="11">
        <f t="shared" si="27"/>
        <v>300000</v>
      </c>
      <c r="AC455" s="11"/>
      <c r="AE455" s="11"/>
    </row>
    <row r="456" spans="2:31" x14ac:dyDescent="0.25">
      <c r="B456" s="1">
        <v>447</v>
      </c>
      <c r="C456" s="12">
        <f t="shared" si="26"/>
        <v>25733426.218565509</v>
      </c>
      <c r="Z456" s="4">
        <v>58076</v>
      </c>
      <c r="AA456" s="11">
        <f t="shared" si="25"/>
        <v>25990991.066384554</v>
      </c>
      <c r="AB456" s="11">
        <f t="shared" si="27"/>
        <v>300000</v>
      </c>
      <c r="AC456" s="11"/>
      <c r="AE456" s="11"/>
    </row>
    <row r="457" spans="2:31" x14ac:dyDescent="0.25">
      <c r="B457" s="1">
        <v>448</v>
      </c>
      <c r="C457" s="12">
        <f t="shared" si="26"/>
        <v>25990991.066384554</v>
      </c>
      <c r="Z457" s="4">
        <v>58107</v>
      </c>
      <c r="AA457" s="11">
        <f t="shared" si="25"/>
        <v>26251133.870604295</v>
      </c>
      <c r="AB457" s="11">
        <f t="shared" si="27"/>
        <v>300000</v>
      </c>
      <c r="AC457" s="11"/>
      <c r="AE457" s="11"/>
    </row>
    <row r="458" spans="2:31" x14ac:dyDescent="0.25">
      <c r="B458" s="1">
        <v>449</v>
      </c>
      <c r="C458" s="12">
        <f t="shared" si="26"/>
        <v>26251133.870604295</v>
      </c>
      <c r="Z458" s="4">
        <v>58135</v>
      </c>
      <c r="AA458" s="11">
        <f t="shared" si="25"/>
        <v>26513880.433888648</v>
      </c>
      <c r="AB458" s="11">
        <f t="shared" si="27"/>
        <v>300000</v>
      </c>
      <c r="AC458" s="11"/>
      <c r="AE458" s="11"/>
    </row>
    <row r="459" spans="2:31" x14ac:dyDescent="0.25">
      <c r="B459" s="1">
        <v>450</v>
      </c>
      <c r="C459" s="12">
        <f t="shared" si="26"/>
        <v>26513880.433888648</v>
      </c>
      <c r="Z459" s="4">
        <v>58166</v>
      </c>
      <c r="AA459" s="11">
        <f t="shared" ref="AA459:AA522" si="28">AA458*(1+$D$7)+($D$5*(1+$D$7))</f>
        <v>26779256.81715937</v>
      </c>
      <c r="AB459" s="11">
        <f t="shared" si="27"/>
        <v>300000</v>
      </c>
      <c r="AC459" s="11"/>
      <c r="AE459" s="11"/>
    </row>
    <row r="460" spans="2:31" x14ac:dyDescent="0.25">
      <c r="B460" s="1">
        <v>451</v>
      </c>
      <c r="C460" s="12">
        <f t="shared" ref="C460:C523" si="29">(C459+$D$5)*(1+$D$7)</f>
        <v>26779256.81715937</v>
      </c>
      <c r="Z460" s="4">
        <v>58196</v>
      </c>
      <c r="AA460" s="11">
        <f t="shared" si="28"/>
        <v>27047289.342180956</v>
      </c>
      <c r="AB460" s="11">
        <f t="shared" ref="AB460:AB523" si="30">AB459+$D$5</f>
        <v>300000</v>
      </c>
      <c r="AC460" s="11"/>
      <c r="AE460" s="11"/>
    </row>
    <row r="461" spans="2:31" x14ac:dyDescent="0.25">
      <c r="B461" s="1">
        <v>452</v>
      </c>
      <c r="C461" s="12">
        <f t="shared" si="29"/>
        <v>27047289.342180956</v>
      </c>
      <c r="Z461" s="4">
        <v>58227</v>
      </c>
      <c r="AA461" s="11">
        <f t="shared" si="28"/>
        <v>27318004.594171401</v>
      </c>
      <c r="AB461" s="11">
        <f t="shared" si="30"/>
        <v>300000</v>
      </c>
      <c r="AC461" s="11"/>
      <c r="AE461" s="11"/>
    </row>
    <row r="462" spans="2:31" x14ac:dyDescent="0.25">
      <c r="B462" s="1">
        <v>453</v>
      </c>
      <c r="C462" s="12">
        <f t="shared" si="29"/>
        <v>27318004.594171401</v>
      </c>
      <c r="Z462" s="4">
        <v>58257</v>
      </c>
      <c r="AA462" s="11">
        <f t="shared" si="28"/>
        <v>27591429.424439102</v>
      </c>
      <c r="AB462" s="11">
        <f t="shared" si="30"/>
        <v>300000</v>
      </c>
      <c r="AC462" s="11"/>
      <c r="AE462" s="11"/>
    </row>
    <row r="463" spans="2:31" x14ac:dyDescent="0.25">
      <c r="B463" s="1">
        <v>454</v>
      </c>
      <c r="C463" s="12">
        <f t="shared" si="29"/>
        <v>27591429.424439102</v>
      </c>
      <c r="Z463" s="4">
        <v>58288</v>
      </c>
      <c r="AA463" s="11">
        <f t="shared" si="28"/>
        <v>27867590.953046143</v>
      </c>
      <c r="AB463" s="11">
        <f t="shared" si="30"/>
        <v>300000</v>
      </c>
      <c r="AC463" s="11"/>
      <c r="AE463" s="11"/>
    </row>
    <row r="464" spans="2:31" x14ac:dyDescent="0.25">
      <c r="B464" s="1">
        <v>455</v>
      </c>
      <c r="C464" s="12">
        <f t="shared" si="29"/>
        <v>27867590.953046143</v>
      </c>
      <c r="Z464" s="4">
        <v>58319</v>
      </c>
      <c r="AA464" s="11">
        <f t="shared" si="28"/>
        <v>28146516.571498238</v>
      </c>
      <c r="AB464" s="11">
        <f t="shared" si="30"/>
        <v>300000</v>
      </c>
      <c r="AC464" s="11"/>
      <c r="AE464" s="11"/>
    </row>
    <row r="465" spans="2:31" x14ac:dyDescent="0.25">
      <c r="B465" s="1">
        <v>456</v>
      </c>
      <c r="C465" s="12">
        <f t="shared" si="29"/>
        <v>28146516.571498238</v>
      </c>
      <c r="Z465" s="4">
        <v>58349</v>
      </c>
      <c r="AA465" s="11">
        <f t="shared" si="28"/>
        <v>28428233.945461597</v>
      </c>
      <c r="AB465" s="11">
        <f t="shared" si="30"/>
        <v>300000</v>
      </c>
      <c r="AC465" s="11"/>
      <c r="AE465" s="11"/>
    </row>
    <row r="466" spans="2:31" x14ac:dyDescent="0.25">
      <c r="B466" s="1">
        <v>457</v>
      </c>
      <c r="C466" s="12">
        <f t="shared" si="29"/>
        <v>28428233.945461597</v>
      </c>
      <c r="Z466" s="4">
        <v>58380</v>
      </c>
      <c r="AA466" s="11">
        <f t="shared" si="28"/>
        <v>28712771.017506998</v>
      </c>
      <c r="AB466" s="11">
        <f t="shared" si="30"/>
        <v>300000</v>
      </c>
      <c r="AC466" s="11"/>
      <c r="AE466" s="11"/>
    </row>
    <row r="467" spans="2:31" x14ac:dyDescent="0.25">
      <c r="B467" s="1">
        <v>458</v>
      </c>
      <c r="C467" s="12">
        <f t="shared" si="29"/>
        <v>28712771.017506998</v>
      </c>
      <c r="Z467" s="4">
        <v>58410</v>
      </c>
      <c r="AA467" s="11">
        <f t="shared" si="28"/>
        <v>29000156.009881306</v>
      </c>
      <c r="AB467" s="11">
        <f t="shared" si="30"/>
        <v>300000</v>
      </c>
      <c r="AC467" s="11"/>
      <c r="AE467" s="11"/>
    </row>
    <row r="468" spans="2:31" x14ac:dyDescent="0.25">
      <c r="B468" s="1">
        <v>459</v>
      </c>
      <c r="C468" s="12">
        <f t="shared" si="29"/>
        <v>29000156.009881306</v>
      </c>
      <c r="Z468" s="4">
        <v>58441</v>
      </c>
      <c r="AA468" s="11">
        <f t="shared" si="28"/>
        <v>29290417.427306741</v>
      </c>
      <c r="AB468" s="11">
        <f t="shared" si="30"/>
        <v>300000</v>
      </c>
      <c r="AC468" s="11"/>
      <c r="AE468" s="11"/>
    </row>
    <row r="469" spans="2:31" x14ac:dyDescent="0.25">
      <c r="B469" s="1">
        <v>460</v>
      </c>
      <c r="C469" s="12">
        <f t="shared" si="29"/>
        <v>29290417.427306741</v>
      </c>
      <c r="Z469" s="4">
        <v>58472</v>
      </c>
      <c r="AA469" s="11">
        <f t="shared" si="28"/>
        <v>29583584.059808161</v>
      </c>
      <c r="AB469" s="11">
        <f t="shared" si="30"/>
        <v>300000</v>
      </c>
      <c r="AC469" s="11"/>
      <c r="AE469" s="11"/>
    </row>
    <row r="470" spans="2:31" x14ac:dyDescent="0.25">
      <c r="B470" s="1">
        <v>461</v>
      </c>
      <c r="C470" s="12">
        <f t="shared" si="29"/>
        <v>29583584.059808161</v>
      </c>
      <c r="Z470" s="4">
        <v>58501</v>
      </c>
      <c r="AA470" s="11">
        <f t="shared" si="28"/>
        <v>29879684.985568646</v>
      </c>
      <c r="AB470" s="11">
        <f t="shared" si="30"/>
        <v>300000</v>
      </c>
      <c r="AC470" s="11"/>
      <c r="AE470" s="11"/>
    </row>
    <row r="471" spans="2:31" x14ac:dyDescent="0.25">
      <c r="B471" s="1">
        <v>462</v>
      </c>
      <c r="C471" s="12">
        <f t="shared" si="29"/>
        <v>29879684.985568646</v>
      </c>
      <c r="Z471" s="4">
        <v>58532</v>
      </c>
      <c r="AA471" s="11">
        <f t="shared" si="28"/>
        <v>30178749.573813669</v>
      </c>
      <c r="AB471" s="11">
        <f t="shared" si="30"/>
        <v>300000</v>
      </c>
      <c r="AC471" s="11"/>
      <c r="AE471" s="11"/>
    </row>
    <row r="472" spans="2:31" x14ac:dyDescent="0.25">
      <c r="B472" s="1">
        <v>463</v>
      </c>
      <c r="C472" s="12">
        <f t="shared" si="29"/>
        <v>30178749.573813669</v>
      </c>
      <c r="Z472" s="4">
        <v>58562</v>
      </c>
      <c r="AA472" s="11">
        <f t="shared" si="28"/>
        <v>30480807.487724118</v>
      </c>
      <c r="AB472" s="11">
        <f t="shared" si="30"/>
        <v>300000</v>
      </c>
      <c r="AC472" s="11"/>
      <c r="AE472" s="11"/>
    </row>
    <row r="473" spans="2:31" x14ac:dyDescent="0.25">
      <c r="B473" s="1">
        <v>464</v>
      </c>
      <c r="C473" s="12">
        <f t="shared" si="29"/>
        <v>30480807.487724118</v>
      </c>
      <c r="Z473" s="4">
        <v>58593</v>
      </c>
      <c r="AA473" s="11">
        <f t="shared" si="28"/>
        <v>30785888.687378492</v>
      </c>
      <c r="AB473" s="11">
        <f t="shared" si="30"/>
        <v>300000</v>
      </c>
      <c r="AC473" s="11"/>
      <c r="AE473" s="11"/>
    </row>
    <row r="474" spans="2:31" x14ac:dyDescent="0.25">
      <c r="B474" s="1">
        <v>465</v>
      </c>
      <c r="C474" s="12">
        <f t="shared" si="29"/>
        <v>30785888.687378492</v>
      </c>
      <c r="Z474" s="4">
        <v>58623</v>
      </c>
      <c r="AA474" s="11">
        <f t="shared" si="28"/>
        <v>31094023.432724528</v>
      </c>
      <c r="AB474" s="11">
        <f t="shared" si="30"/>
        <v>300000</v>
      </c>
      <c r="AC474" s="11"/>
      <c r="AE474" s="11"/>
    </row>
    <row r="475" spans="2:31" x14ac:dyDescent="0.25">
      <c r="B475" s="1">
        <v>466</v>
      </c>
      <c r="C475" s="12">
        <f t="shared" si="29"/>
        <v>31094023.432724528</v>
      </c>
      <c r="Z475" s="4">
        <v>58654</v>
      </c>
      <c r="AA475" s="11">
        <f t="shared" si="28"/>
        <v>31405242.286580589</v>
      </c>
      <c r="AB475" s="11">
        <f t="shared" si="30"/>
        <v>300000</v>
      </c>
      <c r="AC475" s="11"/>
      <c r="AE475" s="11"/>
    </row>
    <row r="476" spans="2:31" x14ac:dyDescent="0.25">
      <c r="B476" s="1">
        <v>467</v>
      </c>
      <c r="C476" s="12">
        <f t="shared" si="29"/>
        <v>31405242.286580589</v>
      </c>
      <c r="Z476" s="4">
        <v>58685</v>
      </c>
      <c r="AA476" s="11">
        <f t="shared" si="28"/>
        <v>31719576.117667083</v>
      </c>
      <c r="AB476" s="11">
        <f t="shared" si="30"/>
        <v>300000</v>
      </c>
      <c r="AC476" s="11"/>
      <c r="AE476" s="11"/>
    </row>
    <row r="477" spans="2:31" x14ac:dyDescent="0.25">
      <c r="B477" s="1">
        <v>468</v>
      </c>
      <c r="C477" s="12">
        <f t="shared" si="29"/>
        <v>31719576.117667083</v>
      </c>
      <c r="Z477" s="4">
        <v>58715</v>
      </c>
      <c r="AA477" s="11">
        <f t="shared" si="28"/>
        <v>32037056.10366822</v>
      </c>
      <c r="AB477" s="11">
        <f t="shared" si="30"/>
        <v>300000</v>
      </c>
      <c r="AC477" s="11"/>
      <c r="AE477" s="11"/>
    </row>
    <row r="478" spans="2:31" x14ac:dyDescent="0.25">
      <c r="B478" s="1">
        <v>469</v>
      </c>
      <c r="C478" s="12">
        <f t="shared" si="29"/>
        <v>32037056.10366822</v>
      </c>
      <c r="Z478" s="4">
        <v>58746</v>
      </c>
      <c r="AA478" s="11">
        <f t="shared" si="28"/>
        <v>32357713.734324425</v>
      </c>
      <c r="AB478" s="11">
        <f t="shared" si="30"/>
        <v>300000</v>
      </c>
      <c r="AC478" s="11"/>
      <c r="AE478" s="11"/>
    </row>
    <row r="479" spans="2:31" x14ac:dyDescent="0.25">
      <c r="B479" s="1">
        <v>470</v>
      </c>
      <c r="C479" s="12">
        <f t="shared" si="29"/>
        <v>32357713.734324425</v>
      </c>
      <c r="Z479" s="4">
        <v>58776</v>
      </c>
      <c r="AA479" s="11">
        <f t="shared" si="28"/>
        <v>32681580.81455569</v>
      </c>
      <c r="AB479" s="11">
        <f t="shared" si="30"/>
        <v>300000</v>
      </c>
      <c r="AC479" s="11"/>
      <c r="AE479" s="11"/>
    </row>
    <row r="480" spans="2:31" x14ac:dyDescent="0.25">
      <c r="B480" s="1">
        <v>471</v>
      </c>
      <c r="C480" s="12">
        <f t="shared" si="29"/>
        <v>32681580.81455569</v>
      </c>
      <c r="Z480" s="4">
        <v>58807</v>
      </c>
      <c r="AA480" s="11">
        <f t="shared" si="28"/>
        <v>33008689.467616193</v>
      </c>
      <c r="AB480" s="11">
        <f t="shared" si="30"/>
        <v>300000</v>
      </c>
      <c r="AC480" s="11"/>
      <c r="AE480" s="11"/>
    </row>
    <row r="481" spans="2:31" x14ac:dyDescent="0.25">
      <c r="B481" s="1">
        <v>472</v>
      </c>
      <c r="C481" s="12">
        <f t="shared" si="29"/>
        <v>33008689.467616193</v>
      </c>
      <c r="Z481" s="4">
        <v>58838</v>
      </c>
      <c r="AA481" s="11">
        <f t="shared" si="28"/>
        <v>33339072.138280503</v>
      </c>
      <c r="AB481" s="11">
        <f t="shared" si="30"/>
        <v>300000</v>
      </c>
      <c r="AC481" s="11"/>
      <c r="AE481" s="11"/>
    </row>
    <row r="482" spans="2:31" x14ac:dyDescent="0.25">
      <c r="B482" s="1">
        <v>473</v>
      </c>
      <c r="C482" s="12">
        <f t="shared" si="29"/>
        <v>33339072.138280503</v>
      </c>
      <c r="Z482" s="4">
        <v>58866</v>
      </c>
      <c r="AA482" s="11">
        <f t="shared" si="28"/>
        <v>33672761.596061654</v>
      </c>
      <c r="AB482" s="11">
        <f t="shared" si="30"/>
        <v>300000</v>
      </c>
      <c r="AC482" s="11"/>
      <c r="AE482" s="11"/>
    </row>
    <row r="483" spans="2:31" x14ac:dyDescent="0.25">
      <c r="B483" s="1">
        <v>474</v>
      </c>
      <c r="C483" s="12">
        <f t="shared" si="29"/>
        <v>33672761.596061654</v>
      </c>
      <c r="Z483" s="4">
        <v>58897</v>
      </c>
      <c r="AA483" s="11">
        <f t="shared" si="28"/>
        <v>34009790.938461445</v>
      </c>
      <c r="AB483" s="11">
        <f t="shared" si="30"/>
        <v>300000</v>
      </c>
      <c r="AC483" s="11"/>
      <c r="AE483" s="11"/>
    </row>
    <row r="484" spans="2:31" x14ac:dyDescent="0.25">
      <c r="B484" s="1">
        <v>475</v>
      </c>
      <c r="C484" s="12">
        <f t="shared" si="29"/>
        <v>34009790.938461445</v>
      </c>
      <c r="Z484" s="4">
        <v>58927</v>
      </c>
      <c r="AA484" s="11">
        <f t="shared" si="28"/>
        <v>34350193.594253257</v>
      </c>
      <c r="AB484" s="11">
        <f t="shared" si="30"/>
        <v>300000</v>
      </c>
      <c r="AC484" s="11"/>
      <c r="AE484" s="11"/>
    </row>
    <row r="485" spans="2:31" x14ac:dyDescent="0.25">
      <c r="B485" s="1">
        <v>476</v>
      </c>
      <c r="C485" s="12">
        <f t="shared" si="29"/>
        <v>34350193.594253257</v>
      </c>
      <c r="Z485" s="4">
        <v>58958</v>
      </c>
      <c r="AA485" s="11">
        <f t="shared" si="28"/>
        <v>34694003.326797754</v>
      </c>
      <c r="AB485" s="11">
        <f t="shared" si="30"/>
        <v>300000</v>
      </c>
      <c r="AC485" s="11"/>
      <c r="AE485" s="11"/>
    </row>
    <row r="486" spans="2:31" x14ac:dyDescent="0.25">
      <c r="B486" s="1">
        <v>477</v>
      </c>
      <c r="C486" s="12">
        <f t="shared" si="29"/>
        <v>34694003.326797754</v>
      </c>
      <c r="Z486" s="4">
        <v>58988</v>
      </c>
      <c r="AA486" s="11">
        <f t="shared" si="28"/>
        <v>35041254.23739174</v>
      </c>
      <c r="AB486" s="11">
        <f t="shared" si="30"/>
        <v>300000</v>
      </c>
      <c r="AC486" s="11"/>
      <c r="AE486" s="11"/>
    </row>
    <row r="487" spans="2:31" x14ac:dyDescent="0.25">
      <c r="B487" s="1">
        <v>478</v>
      </c>
      <c r="C487" s="12">
        <f t="shared" si="29"/>
        <v>35041254.23739174</v>
      </c>
      <c r="Z487" s="4">
        <v>59019</v>
      </c>
      <c r="AA487" s="11">
        <f t="shared" si="28"/>
        <v>35391980.768650562</v>
      </c>
      <c r="AB487" s="11">
        <f t="shared" si="30"/>
        <v>300000</v>
      </c>
      <c r="AC487" s="11"/>
      <c r="AE487" s="11"/>
    </row>
    <row r="488" spans="2:31" x14ac:dyDescent="0.25">
      <c r="B488" s="1">
        <v>479</v>
      </c>
      <c r="C488" s="12">
        <f t="shared" si="29"/>
        <v>35391980.768650562</v>
      </c>
      <c r="Z488" s="4">
        <v>59050</v>
      </c>
      <c r="AA488" s="11">
        <f t="shared" si="28"/>
        <v>35746217.707924329</v>
      </c>
      <c r="AB488" s="11">
        <f t="shared" si="30"/>
        <v>300000</v>
      </c>
      <c r="AC488" s="11"/>
      <c r="AE488" s="11"/>
    </row>
    <row r="489" spans="2:31" x14ac:dyDescent="0.25">
      <c r="B489" s="1">
        <v>480</v>
      </c>
      <c r="C489" s="12">
        <f t="shared" si="29"/>
        <v>35746217.707924329</v>
      </c>
      <c r="Z489" s="4">
        <v>59080</v>
      </c>
      <c r="AA489" s="11">
        <f t="shared" si="28"/>
        <v>36104000.190748386</v>
      </c>
      <c r="AB489" s="11">
        <f t="shared" si="30"/>
        <v>300000</v>
      </c>
      <c r="AC489" s="11"/>
      <c r="AE489" s="11"/>
    </row>
    <row r="490" spans="2:31" x14ac:dyDescent="0.25">
      <c r="B490" s="1">
        <v>481</v>
      </c>
      <c r="C490" s="12">
        <f t="shared" si="29"/>
        <v>36104000.190748386</v>
      </c>
      <c r="Z490" s="4">
        <v>59111</v>
      </c>
      <c r="AA490" s="11">
        <f t="shared" si="28"/>
        <v>36465363.704328246</v>
      </c>
      <c r="AB490" s="11">
        <f t="shared" si="30"/>
        <v>300000</v>
      </c>
      <c r="AC490" s="11"/>
      <c r="AE490" s="11"/>
    </row>
    <row r="491" spans="2:31" x14ac:dyDescent="0.25">
      <c r="B491" s="1">
        <v>482</v>
      </c>
      <c r="C491" s="12">
        <f t="shared" si="29"/>
        <v>36465363.704328246</v>
      </c>
      <c r="Z491" s="4">
        <v>59141</v>
      </c>
      <c r="AA491" s="11">
        <f t="shared" si="28"/>
        <v>36830344.091059469</v>
      </c>
      <c r="AB491" s="11">
        <f t="shared" si="30"/>
        <v>300000</v>
      </c>
      <c r="AC491" s="11"/>
      <c r="AE491" s="11"/>
    </row>
    <row r="492" spans="2:31" x14ac:dyDescent="0.25">
      <c r="B492" s="1">
        <v>483</v>
      </c>
      <c r="C492" s="12">
        <f t="shared" si="29"/>
        <v>36830344.091059469</v>
      </c>
      <c r="Z492" s="4">
        <v>59172</v>
      </c>
      <c r="AA492" s="11">
        <f t="shared" si="28"/>
        <v>37198977.55208274</v>
      </c>
      <c r="AB492" s="11">
        <f t="shared" si="30"/>
        <v>300000</v>
      </c>
      <c r="AC492" s="11"/>
      <c r="AE492" s="11"/>
    </row>
    <row r="493" spans="2:31" x14ac:dyDescent="0.25">
      <c r="B493" s="1">
        <v>484</v>
      </c>
      <c r="C493" s="12">
        <f t="shared" si="29"/>
        <v>37198977.55208274</v>
      </c>
      <c r="Z493" s="4">
        <v>59203</v>
      </c>
      <c r="AA493" s="11">
        <f t="shared" si="28"/>
        <v>37571300.650874533</v>
      </c>
      <c r="AB493" s="11">
        <f t="shared" si="30"/>
        <v>300000</v>
      </c>
      <c r="AC493" s="11"/>
      <c r="AE493" s="11"/>
    </row>
    <row r="494" spans="2:31" x14ac:dyDescent="0.25">
      <c r="B494" s="1">
        <v>485</v>
      </c>
      <c r="C494" s="12">
        <f t="shared" si="29"/>
        <v>37571300.650874533</v>
      </c>
      <c r="Z494" s="4">
        <v>59231</v>
      </c>
      <c r="AA494" s="11">
        <f t="shared" si="28"/>
        <v>37947350.316873714</v>
      </c>
      <c r="AB494" s="11">
        <f t="shared" si="30"/>
        <v>300000</v>
      </c>
      <c r="AC494" s="11"/>
      <c r="AE494" s="11"/>
    </row>
    <row r="495" spans="2:31" x14ac:dyDescent="0.25">
      <c r="B495" s="1">
        <v>486</v>
      </c>
      <c r="C495" s="12">
        <f t="shared" si="29"/>
        <v>37947350.316873714</v>
      </c>
      <c r="Z495" s="4">
        <v>59262</v>
      </c>
      <c r="AA495" s="11">
        <f t="shared" si="28"/>
        <v>38327163.849144444</v>
      </c>
      <c r="AB495" s="11">
        <f t="shared" si="30"/>
        <v>300000</v>
      </c>
      <c r="AC495" s="11"/>
      <c r="AE495" s="11"/>
    </row>
    <row r="496" spans="2:31" x14ac:dyDescent="0.25">
      <c r="B496" s="1">
        <v>487</v>
      </c>
      <c r="C496" s="12">
        <f t="shared" si="29"/>
        <v>38327163.849144444</v>
      </c>
      <c r="Z496" s="4">
        <v>59292</v>
      </c>
      <c r="AA496" s="11">
        <f t="shared" si="28"/>
        <v>38710778.920075744</v>
      </c>
      <c r="AB496" s="11">
        <f t="shared" si="30"/>
        <v>300000</v>
      </c>
      <c r="AC496" s="11"/>
      <c r="AE496" s="11"/>
    </row>
    <row r="497" spans="2:31" x14ac:dyDescent="0.25">
      <c r="B497" s="1">
        <v>488</v>
      </c>
      <c r="C497" s="12">
        <f t="shared" si="29"/>
        <v>38710778.920075744</v>
      </c>
      <c r="Z497" s="4">
        <v>59323</v>
      </c>
      <c r="AA497" s="11">
        <f t="shared" si="28"/>
        <v>39098233.579118103</v>
      </c>
      <c r="AB497" s="11">
        <f t="shared" si="30"/>
        <v>300000</v>
      </c>
      <c r="AC497" s="11"/>
      <c r="AE497" s="11"/>
    </row>
    <row r="498" spans="2:31" x14ac:dyDescent="0.25">
      <c r="B498" s="1">
        <v>489</v>
      </c>
      <c r="C498" s="12">
        <f t="shared" si="29"/>
        <v>39098233.579118103</v>
      </c>
      <c r="Z498" s="4">
        <v>59353</v>
      </c>
      <c r="AA498" s="11">
        <f t="shared" si="28"/>
        <v>39489566.256557442</v>
      </c>
      <c r="AB498" s="11">
        <f t="shared" si="30"/>
        <v>300000</v>
      </c>
      <c r="AC498" s="11"/>
      <c r="AE498" s="11"/>
    </row>
    <row r="499" spans="2:31" x14ac:dyDescent="0.25">
      <c r="B499" s="1">
        <v>490</v>
      </c>
      <c r="C499" s="12">
        <f t="shared" si="29"/>
        <v>39489566.256557442</v>
      </c>
      <c r="Z499" s="4">
        <v>59384</v>
      </c>
      <c r="AA499" s="11">
        <f t="shared" si="28"/>
        <v>39884815.767326914</v>
      </c>
      <c r="AB499" s="11">
        <f t="shared" si="30"/>
        <v>300000</v>
      </c>
      <c r="AC499" s="11"/>
      <c r="AE499" s="11"/>
    </row>
    <row r="500" spans="2:31" x14ac:dyDescent="0.25">
      <c r="B500" s="1">
        <v>491</v>
      </c>
      <c r="C500" s="12">
        <f t="shared" si="29"/>
        <v>39884815.767326914</v>
      </c>
      <c r="Z500" s="4">
        <v>59415</v>
      </c>
      <c r="AA500" s="11">
        <f t="shared" si="28"/>
        <v>40284021.31485679</v>
      </c>
      <c r="AB500" s="11">
        <f t="shared" si="30"/>
        <v>300000</v>
      </c>
      <c r="AC500" s="11"/>
      <c r="AE500" s="11"/>
    </row>
    <row r="501" spans="2:31" x14ac:dyDescent="0.25">
      <c r="B501" s="1">
        <v>492</v>
      </c>
      <c r="C501" s="12">
        <f t="shared" si="29"/>
        <v>40284021.31485679</v>
      </c>
      <c r="Z501" s="4">
        <v>59445</v>
      </c>
      <c r="AA501" s="11">
        <f t="shared" si="28"/>
        <v>40687222.494962946</v>
      </c>
      <c r="AB501" s="11">
        <f t="shared" si="30"/>
        <v>300000</v>
      </c>
      <c r="AC501" s="11"/>
      <c r="AE501" s="11"/>
    </row>
    <row r="502" spans="2:31" x14ac:dyDescent="0.25">
      <c r="B502" s="1">
        <v>493</v>
      </c>
      <c r="C502" s="12">
        <f t="shared" si="29"/>
        <v>40687222.494962946</v>
      </c>
      <c r="Z502" s="4">
        <v>59476</v>
      </c>
      <c r="AA502" s="11">
        <f t="shared" si="28"/>
        <v>41094459.2997742</v>
      </c>
      <c r="AB502" s="11">
        <f t="shared" si="30"/>
        <v>300000</v>
      </c>
      <c r="AC502" s="11"/>
      <c r="AE502" s="11"/>
    </row>
    <row r="503" spans="2:31" x14ac:dyDescent="0.25">
      <c r="B503" s="1">
        <v>494</v>
      </c>
      <c r="C503" s="12">
        <f t="shared" si="29"/>
        <v>41094459.2997742</v>
      </c>
      <c r="Z503" s="4">
        <v>59506</v>
      </c>
      <c r="AA503" s="11">
        <f t="shared" si="28"/>
        <v>41505772.12169902</v>
      </c>
      <c r="AB503" s="11">
        <f t="shared" si="30"/>
        <v>300000</v>
      </c>
      <c r="AC503" s="11"/>
      <c r="AE503" s="11"/>
    </row>
    <row r="504" spans="2:31" x14ac:dyDescent="0.25">
      <c r="B504" s="1">
        <v>495</v>
      </c>
      <c r="C504" s="12">
        <f t="shared" si="29"/>
        <v>41505772.12169902</v>
      </c>
      <c r="Z504" s="4">
        <v>59537</v>
      </c>
      <c r="AA504" s="11">
        <f t="shared" si="28"/>
        <v>41921201.757431887</v>
      </c>
      <c r="AB504" s="11">
        <f t="shared" si="30"/>
        <v>300000</v>
      </c>
      <c r="AC504" s="11"/>
      <c r="AE504" s="11"/>
    </row>
    <row r="505" spans="2:31" x14ac:dyDescent="0.25">
      <c r="B505" s="1">
        <v>496</v>
      </c>
      <c r="C505" s="12">
        <f t="shared" si="29"/>
        <v>41921201.757431887</v>
      </c>
      <c r="Z505" s="4">
        <v>59568</v>
      </c>
      <c r="AA505" s="11">
        <f t="shared" si="28"/>
        <v>42340789.411999799</v>
      </c>
      <c r="AB505" s="11">
        <f t="shared" si="30"/>
        <v>300000</v>
      </c>
      <c r="AC505" s="11"/>
      <c r="AE505" s="11"/>
    </row>
    <row r="506" spans="2:31" x14ac:dyDescent="0.25">
      <c r="B506" s="1">
        <v>497</v>
      </c>
      <c r="C506" s="12">
        <f t="shared" si="29"/>
        <v>42340789.411999799</v>
      </c>
      <c r="Z506" s="4">
        <v>59596</v>
      </c>
      <c r="AA506" s="11">
        <f t="shared" si="28"/>
        <v>42764576.702849247</v>
      </c>
      <c r="AB506" s="11">
        <f t="shared" si="30"/>
        <v>300000</v>
      </c>
      <c r="AC506" s="11"/>
      <c r="AE506" s="11"/>
    </row>
    <row r="507" spans="2:31" x14ac:dyDescent="0.25">
      <c r="B507" s="1">
        <v>498</v>
      </c>
      <c r="C507" s="12">
        <f t="shared" si="29"/>
        <v>42764576.702849247</v>
      </c>
      <c r="Z507" s="4">
        <v>59627</v>
      </c>
      <c r="AA507" s="11">
        <f t="shared" si="28"/>
        <v>43192605.663974084</v>
      </c>
      <c r="AB507" s="11">
        <f t="shared" si="30"/>
        <v>300000</v>
      </c>
      <c r="AC507" s="11"/>
      <c r="AE507" s="11"/>
    </row>
    <row r="508" spans="2:31" x14ac:dyDescent="0.25">
      <c r="B508" s="1">
        <v>499</v>
      </c>
      <c r="C508" s="12">
        <f t="shared" si="29"/>
        <v>43192605.663974084</v>
      </c>
      <c r="Z508" s="4">
        <v>59657</v>
      </c>
      <c r="AA508" s="11">
        <f t="shared" si="28"/>
        <v>43624918.750084765</v>
      </c>
      <c r="AB508" s="11">
        <f t="shared" si="30"/>
        <v>300000</v>
      </c>
      <c r="AC508" s="11"/>
      <c r="AE508" s="11"/>
    </row>
    <row r="509" spans="2:31" x14ac:dyDescent="0.25">
      <c r="B509" s="1">
        <v>500</v>
      </c>
      <c r="C509" s="12">
        <f t="shared" si="29"/>
        <v>43624918.750084765</v>
      </c>
      <c r="Z509" s="4">
        <v>59688</v>
      </c>
      <c r="AA509" s="11">
        <f t="shared" si="28"/>
        <v>44061558.840819255</v>
      </c>
      <c r="AB509" s="11">
        <f t="shared" si="30"/>
        <v>300000</v>
      </c>
      <c r="AC509" s="11"/>
      <c r="AE509" s="11"/>
    </row>
    <row r="510" spans="2:31" x14ac:dyDescent="0.25">
      <c r="B510" s="1">
        <v>501</v>
      </c>
      <c r="C510" s="12">
        <f t="shared" si="29"/>
        <v>44061558.840819255</v>
      </c>
      <c r="Z510" s="4">
        <v>59718</v>
      </c>
      <c r="AA510" s="11">
        <f t="shared" si="28"/>
        <v>44502569.244996138</v>
      </c>
      <c r="AB510" s="11">
        <f t="shared" si="30"/>
        <v>300000</v>
      </c>
      <c r="AC510" s="11"/>
      <c r="AE510" s="11"/>
    </row>
    <row r="511" spans="2:31" x14ac:dyDescent="0.25">
      <c r="B511" s="1">
        <v>502</v>
      </c>
      <c r="C511" s="12">
        <f t="shared" si="29"/>
        <v>44502569.244996138</v>
      </c>
      <c r="Z511" s="4">
        <v>59749</v>
      </c>
      <c r="AA511" s="11">
        <f t="shared" si="28"/>
        <v>44947993.704910241</v>
      </c>
      <c r="AB511" s="11">
        <f t="shared" si="30"/>
        <v>300000</v>
      </c>
      <c r="AC511" s="11"/>
      <c r="AE511" s="11"/>
    </row>
    <row r="512" spans="2:31" x14ac:dyDescent="0.25">
      <c r="B512" s="1">
        <v>503</v>
      </c>
      <c r="C512" s="12">
        <f t="shared" si="29"/>
        <v>44947993.704910241</v>
      </c>
      <c r="Z512" s="4">
        <v>59780</v>
      </c>
      <c r="AA512" s="11">
        <f t="shared" si="28"/>
        <v>45397876.400671303</v>
      </c>
      <c r="AB512" s="11">
        <f t="shared" si="30"/>
        <v>300000</v>
      </c>
      <c r="AC512" s="11"/>
      <c r="AE512" s="11"/>
    </row>
    <row r="513" spans="2:31" x14ac:dyDescent="0.25">
      <c r="B513" s="1">
        <v>504</v>
      </c>
      <c r="C513" s="12">
        <f t="shared" si="29"/>
        <v>45397876.400671303</v>
      </c>
      <c r="Z513" s="4">
        <v>59810</v>
      </c>
      <c r="AA513" s="11">
        <f t="shared" si="28"/>
        <v>45852261.954586029</v>
      </c>
      <c r="AB513" s="11">
        <f t="shared" si="30"/>
        <v>300000</v>
      </c>
      <c r="AC513" s="11"/>
      <c r="AE513" s="11"/>
    </row>
    <row r="514" spans="2:31" x14ac:dyDescent="0.25">
      <c r="B514" s="1">
        <v>505</v>
      </c>
      <c r="C514" s="12">
        <f t="shared" si="29"/>
        <v>45852261.954586029</v>
      </c>
      <c r="Z514" s="4">
        <v>59841</v>
      </c>
      <c r="AA514" s="11">
        <f t="shared" si="28"/>
        <v>46311195.435584046</v>
      </c>
      <c r="AB514" s="11">
        <f t="shared" si="30"/>
        <v>300000</v>
      </c>
      <c r="AC514" s="11"/>
      <c r="AE514" s="11"/>
    </row>
    <row r="515" spans="2:31" x14ac:dyDescent="0.25">
      <c r="B515" s="1">
        <v>506</v>
      </c>
      <c r="C515" s="12">
        <f t="shared" si="29"/>
        <v>46311195.435584046</v>
      </c>
      <c r="Z515" s="4">
        <v>59871</v>
      </c>
      <c r="AA515" s="11">
        <f t="shared" si="28"/>
        <v>46774722.363688111</v>
      </c>
      <c r="AB515" s="11">
        <f t="shared" si="30"/>
        <v>300000</v>
      </c>
      <c r="AC515" s="11"/>
      <c r="AE515" s="11"/>
    </row>
    <row r="516" spans="2:31" x14ac:dyDescent="0.25">
      <c r="B516" s="1">
        <v>507</v>
      </c>
      <c r="C516" s="12">
        <f t="shared" si="29"/>
        <v>46774722.363688111</v>
      </c>
      <c r="Z516" s="4">
        <v>59902</v>
      </c>
      <c r="AA516" s="11">
        <f t="shared" si="28"/>
        <v>47242888.71452909</v>
      </c>
      <c r="AB516" s="11">
        <f t="shared" si="30"/>
        <v>300000</v>
      </c>
      <c r="AC516" s="11"/>
      <c r="AE516" s="11"/>
    </row>
    <row r="517" spans="2:31" x14ac:dyDescent="0.25">
      <c r="B517" s="1">
        <v>508</v>
      </c>
      <c r="C517" s="12">
        <f t="shared" si="29"/>
        <v>47242888.71452909</v>
      </c>
      <c r="Z517" s="4">
        <v>59933</v>
      </c>
      <c r="AA517" s="11">
        <f t="shared" si="28"/>
        <v>47715740.923906133</v>
      </c>
      <c r="AB517" s="11">
        <f t="shared" si="30"/>
        <v>300000</v>
      </c>
      <c r="AC517" s="11"/>
      <c r="AE517" s="11"/>
    </row>
    <row r="518" spans="2:31" x14ac:dyDescent="0.25">
      <c r="B518" s="1">
        <v>509</v>
      </c>
      <c r="C518" s="12">
        <f t="shared" si="29"/>
        <v>47715740.923906133</v>
      </c>
      <c r="Z518" s="4">
        <v>59962</v>
      </c>
      <c r="AA518" s="11">
        <f t="shared" si="28"/>
        <v>48193325.892392457</v>
      </c>
      <c r="AB518" s="11">
        <f t="shared" si="30"/>
        <v>300000</v>
      </c>
      <c r="AC518" s="11"/>
      <c r="AE518" s="11"/>
    </row>
    <row r="519" spans="2:31" x14ac:dyDescent="0.25">
      <c r="B519" s="1">
        <v>510</v>
      </c>
      <c r="C519" s="12">
        <f t="shared" si="29"/>
        <v>48193325.892392457</v>
      </c>
      <c r="Z519" s="4">
        <v>59993</v>
      </c>
      <c r="AA519" s="11">
        <f t="shared" si="28"/>
        <v>48675690.989987284</v>
      </c>
      <c r="AB519" s="11">
        <f t="shared" si="30"/>
        <v>300000</v>
      </c>
      <c r="AC519" s="11"/>
      <c r="AE519" s="11"/>
    </row>
    <row r="520" spans="2:31" x14ac:dyDescent="0.25">
      <c r="B520" s="1">
        <v>511</v>
      </c>
      <c r="C520" s="12">
        <f t="shared" si="29"/>
        <v>48675690.989987284</v>
      </c>
      <c r="Z520" s="4">
        <v>60023</v>
      </c>
      <c r="AA520" s="11">
        <f t="shared" si="28"/>
        <v>49162884.060814284</v>
      </c>
      <c r="AB520" s="11">
        <f t="shared" si="30"/>
        <v>300000</v>
      </c>
      <c r="AC520" s="11"/>
      <c r="AE520" s="11"/>
    </row>
    <row r="521" spans="2:31" x14ac:dyDescent="0.25">
      <c r="B521" s="1">
        <v>512</v>
      </c>
      <c r="C521" s="12">
        <f t="shared" si="29"/>
        <v>49162884.060814284</v>
      </c>
      <c r="Z521" s="4">
        <v>60054</v>
      </c>
      <c r="AA521" s="11">
        <f t="shared" si="28"/>
        <v>49654953.427867062</v>
      </c>
      <c r="AB521" s="11">
        <f t="shared" si="30"/>
        <v>300000</v>
      </c>
      <c r="AC521" s="11"/>
      <c r="AE521" s="11"/>
    </row>
    <row r="522" spans="2:31" x14ac:dyDescent="0.25">
      <c r="B522" s="1">
        <v>513</v>
      </c>
      <c r="C522" s="12">
        <f t="shared" si="29"/>
        <v>49654953.427867062</v>
      </c>
      <c r="Z522" s="4">
        <v>60084</v>
      </c>
      <c r="AA522" s="11">
        <f t="shared" si="28"/>
        <v>50151947.897802174</v>
      </c>
      <c r="AB522" s="11">
        <f t="shared" si="30"/>
        <v>300000</v>
      </c>
      <c r="AC522" s="11"/>
      <c r="AE522" s="11"/>
    </row>
    <row r="523" spans="2:31" x14ac:dyDescent="0.25">
      <c r="B523" s="1">
        <v>514</v>
      </c>
      <c r="C523" s="12">
        <f t="shared" si="29"/>
        <v>50151947.897802174</v>
      </c>
      <c r="Z523" s="4">
        <v>60115</v>
      </c>
      <c r="AA523" s="11">
        <f t="shared" ref="AA523:AA586" si="31">AA522*(1+$D$7)+($D$5*(1+$D$7))</f>
        <v>50653916.765780069</v>
      </c>
      <c r="AB523" s="11">
        <f t="shared" si="30"/>
        <v>300000</v>
      </c>
      <c r="AC523" s="11"/>
      <c r="AE523" s="11"/>
    </row>
    <row r="524" spans="2:31" x14ac:dyDescent="0.25">
      <c r="B524" s="1">
        <v>515</v>
      </c>
      <c r="C524" s="12">
        <f t="shared" ref="C524:C587" si="32">(C523+$D$5)*(1+$D$7)</f>
        <v>50653916.765780069</v>
      </c>
      <c r="Z524" s="4">
        <v>60146</v>
      </c>
      <c r="AA524" s="11">
        <f t="shared" si="31"/>
        <v>51160909.820354514</v>
      </c>
      <c r="AB524" s="11">
        <f t="shared" ref="AB524:AB587" si="33">AB523+$D$5</f>
        <v>300000</v>
      </c>
      <c r="AC524" s="11"/>
      <c r="AE524" s="11"/>
    </row>
    <row r="525" spans="2:31" x14ac:dyDescent="0.25">
      <c r="B525" s="1">
        <v>516</v>
      </c>
      <c r="C525" s="12">
        <f t="shared" si="32"/>
        <v>51160909.820354514</v>
      </c>
      <c r="Z525" s="4">
        <v>60176</v>
      </c>
      <c r="AA525" s="11">
        <f t="shared" si="31"/>
        <v>51672977.348410949</v>
      </c>
      <c r="AB525" s="11">
        <f t="shared" si="33"/>
        <v>300000</v>
      </c>
      <c r="AC525" s="11"/>
      <c r="AE525" s="11"/>
    </row>
    <row r="526" spans="2:31" x14ac:dyDescent="0.25">
      <c r="B526" s="1">
        <v>517</v>
      </c>
      <c r="C526" s="12">
        <f t="shared" si="32"/>
        <v>51672977.348410949</v>
      </c>
      <c r="Z526" s="4">
        <v>60207</v>
      </c>
      <c r="AA526" s="11">
        <f t="shared" si="31"/>
        <v>52190170.140154257</v>
      </c>
      <c r="AB526" s="11">
        <f t="shared" si="33"/>
        <v>300000</v>
      </c>
      <c r="AC526" s="11"/>
      <c r="AE526" s="11"/>
    </row>
    <row r="527" spans="2:31" x14ac:dyDescent="0.25">
      <c r="B527" s="1">
        <v>518</v>
      </c>
      <c r="C527" s="12">
        <f t="shared" si="32"/>
        <v>52190170.140154257</v>
      </c>
      <c r="Z527" s="4">
        <v>60237</v>
      </c>
      <c r="AA527" s="11">
        <f t="shared" si="31"/>
        <v>52712539.494146489</v>
      </c>
      <c r="AB527" s="11">
        <f t="shared" si="33"/>
        <v>300000</v>
      </c>
      <c r="AC527" s="11"/>
      <c r="AE527" s="11"/>
    </row>
    <row r="528" spans="2:31" x14ac:dyDescent="0.25">
      <c r="B528" s="1">
        <v>519</v>
      </c>
      <c r="C528" s="12">
        <f t="shared" si="32"/>
        <v>52712539.494146489</v>
      </c>
      <c r="Z528" s="4">
        <v>60268</v>
      </c>
      <c r="AA528" s="11">
        <f t="shared" si="31"/>
        <v>53240137.222394973</v>
      </c>
      <c r="AB528" s="11">
        <f t="shared" si="33"/>
        <v>300000</v>
      </c>
      <c r="AC528" s="11"/>
      <c r="AE528" s="11"/>
    </row>
    <row r="529" spans="2:31" x14ac:dyDescent="0.25">
      <c r="B529" s="1">
        <v>520</v>
      </c>
      <c r="C529" s="12">
        <f t="shared" si="32"/>
        <v>53240137.222394973</v>
      </c>
      <c r="Z529" s="4">
        <v>60299</v>
      </c>
      <c r="AA529" s="11">
        <f t="shared" si="31"/>
        <v>53773015.655491382</v>
      </c>
      <c r="AB529" s="11">
        <f t="shared" si="33"/>
        <v>300000</v>
      </c>
      <c r="AC529" s="11"/>
      <c r="AE529" s="11"/>
    </row>
    <row r="530" spans="2:31" x14ac:dyDescent="0.25">
      <c r="B530" s="1">
        <v>521</v>
      </c>
      <c r="C530" s="12">
        <f t="shared" si="32"/>
        <v>53773015.655491382</v>
      </c>
      <c r="Z530" s="4">
        <v>60327</v>
      </c>
      <c r="AA530" s="11">
        <f t="shared" si="31"/>
        <v>54311227.647802204</v>
      </c>
      <c r="AB530" s="11">
        <f t="shared" si="33"/>
        <v>300000</v>
      </c>
      <c r="AC530" s="11"/>
      <c r="AE530" s="11"/>
    </row>
    <row r="531" spans="2:31" x14ac:dyDescent="0.25">
      <c r="B531" s="1">
        <v>522</v>
      </c>
      <c r="C531" s="12">
        <f t="shared" si="32"/>
        <v>54311227.647802204</v>
      </c>
      <c r="Z531" s="4">
        <v>60358</v>
      </c>
      <c r="AA531" s="11">
        <f t="shared" si="31"/>
        <v>54854826.582711205</v>
      </c>
      <c r="AB531" s="11">
        <f t="shared" si="33"/>
        <v>300000</v>
      </c>
      <c r="AC531" s="11"/>
      <c r="AE531" s="11"/>
    </row>
    <row r="532" spans="2:31" x14ac:dyDescent="0.25">
      <c r="B532" s="1">
        <v>523</v>
      </c>
      <c r="C532" s="12">
        <f t="shared" si="32"/>
        <v>54854826.582711205</v>
      </c>
      <c r="Z532" s="4">
        <v>60388</v>
      </c>
      <c r="AA532" s="11">
        <f t="shared" si="31"/>
        <v>55403866.377914339</v>
      </c>
      <c r="AB532" s="11">
        <f t="shared" si="33"/>
        <v>300000</v>
      </c>
      <c r="AC532" s="11"/>
      <c r="AE532" s="11"/>
    </row>
    <row r="533" spans="2:31" x14ac:dyDescent="0.25">
      <c r="B533" s="1">
        <v>524</v>
      </c>
      <c r="C533" s="12">
        <f t="shared" si="32"/>
        <v>55403866.377914339</v>
      </c>
      <c r="Z533" s="4">
        <v>60419</v>
      </c>
      <c r="AA533" s="11">
        <f t="shared" si="31"/>
        <v>55958401.490767635</v>
      </c>
      <c r="AB533" s="11">
        <f t="shared" si="33"/>
        <v>300000</v>
      </c>
      <c r="AC533" s="11"/>
      <c r="AE533" s="11"/>
    </row>
    <row r="534" spans="2:31" x14ac:dyDescent="0.25">
      <c r="B534" s="1">
        <v>525</v>
      </c>
      <c r="C534" s="12">
        <f t="shared" si="32"/>
        <v>55958401.490767635</v>
      </c>
      <c r="Z534" s="4">
        <v>60449</v>
      </c>
      <c r="AA534" s="11">
        <f t="shared" si="31"/>
        <v>56518486.923688665</v>
      </c>
      <c r="AB534" s="11">
        <f t="shared" si="33"/>
        <v>300000</v>
      </c>
      <c r="AC534" s="11"/>
      <c r="AE534" s="11"/>
    </row>
    <row r="535" spans="2:31" x14ac:dyDescent="0.25">
      <c r="B535" s="1">
        <v>526</v>
      </c>
      <c r="C535" s="12">
        <f t="shared" si="32"/>
        <v>56518486.923688665</v>
      </c>
      <c r="Z535" s="4">
        <v>60480</v>
      </c>
      <c r="AA535" s="11">
        <f t="shared" si="31"/>
        <v>57084178.229612015</v>
      </c>
      <c r="AB535" s="11">
        <f t="shared" si="33"/>
        <v>300000</v>
      </c>
      <c r="AC535" s="11"/>
      <c r="AE535" s="11"/>
    </row>
    <row r="536" spans="2:31" x14ac:dyDescent="0.25">
      <c r="B536" s="1">
        <v>527</v>
      </c>
      <c r="C536" s="12">
        <f t="shared" si="32"/>
        <v>57084178.229612015</v>
      </c>
      <c r="Z536" s="4">
        <v>60511</v>
      </c>
      <c r="AA536" s="11">
        <f t="shared" si="31"/>
        <v>57655531.517499417</v>
      </c>
      <c r="AB536" s="11">
        <f t="shared" si="33"/>
        <v>300000</v>
      </c>
      <c r="AC536" s="11"/>
      <c r="AE536" s="11"/>
    </row>
    <row r="537" spans="2:31" x14ac:dyDescent="0.25">
      <c r="B537" s="1">
        <v>528</v>
      </c>
      <c r="C537" s="12">
        <f t="shared" si="32"/>
        <v>57655531.517499417</v>
      </c>
      <c r="Z537" s="4">
        <v>60541</v>
      </c>
      <c r="AA537" s="11">
        <f t="shared" si="31"/>
        <v>58232603.457904972</v>
      </c>
      <c r="AB537" s="11">
        <f t="shared" si="33"/>
        <v>300000</v>
      </c>
      <c r="AC537" s="11"/>
      <c r="AE537" s="11"/>
    </row>
    <row r="538" spans="2:31" x14ac:dyDescent="0.25">
      <c r="B538" s="1">
        <v>529</v>
      </c>
      <c r="C538" s="12">
        <f t="shared" si="32"/>
        <v>58232603.457904972</v>
      </c>
      <c r="Z538" s="4">
        <v>60572</v>
      </c>
      <c r="AA538" s="11">
        <f t="shared" si="31"/>
        <v>58815451.288596138</v>
      </c>
      <c r="AB538" s="11">
        <f t="shared" si="33"/>
        <v>300000</v>
      </c>
      <c r="AC538" s="11"/>
      <c r="AE538" s="11"/>
    </row>
    <row r="539" spans="2:31" x14ac:dyDescent="0.25">
      <c r="B539" s="1">
        <v>530</v>
      </c>
      <c r="C539" s="12">
        <f t="shared" si="32"/>
        <v>58815451.288596138</v>
      </c>
      <c r="Z539" s="4">
        <v>60602</v>
      </c>
      <c r="AA539" s="11">
        <f t="shared" si="31"/>
        <v>59404132.820230916</v>
      </c>
      <c r="AB539" s="11">
        <f t="shared" si="33"/>
        <v>300000</v>
      </c>
      <c r="AC539" s="11"/>
      <c r="AE539" s="11"/>
    </row>
    <row r="540" spans="2:31" x14ac:dyDescent="0.25">
      <c r="B540" s="1">
        <v>531</v>
      </c>
      <c r="C540" s="12">
        <f t="shared" si="32"/>
        <v>59404132.820230916</v>
      </c>
      <c r="Z540" s="4">
        <v>60633</v>
      </c>
      <c r="AA540" s="11">
        <f t="shared" si="31"/>
        <v>59998706.442091905</v>
      </c>
      <c r="AB540" s="11">
        <f t="shared" si="33"/>
        <v>300000</v>
      </c>
      <c r="AC540" s="11"/>
      <c r="AE540" s="11"/>
    </row>
    <row r="541" spans="2:31" x14ac:dyDescent="0.25">
      <c r="B541" s="1">
        <v>532</v>
      </c>
      <c r="C541" s="12">
        <f t="shared" si="32"/>
        <v>59998706.442091905</v>
      </c>
      <c r="Z541" s="4">
        <v>60664</v>
      </c>
      <c r="AA541" s="11">
        <f t="shared" si="31"/>
        <v>60599231.127877735</v>
      </c>
      <c r="AB541" s="11">
        <f t="shared" si="33"/>
        <v>300000</v>
      </c>
      <c r="AC541" s="11"/>
      <c r="AE541" s="11"/>
    </row>
    <row r="542" spans="2:31" x14ac:dyDescent="0.25">
      <c r="B542" s="1">
        <v>533</v>
      </c>
      <c r="C542" s="12">
        <f t="shared" si="32"/>
        <v>60599231.127877735</v>
      </c>
      <c r="Z542" s="4">
        <v>60692</v>
      </c>
      <c r="AA542" s="11">
        <f t="shared" si="31"/>
        <v>61205766.441552453</v>
      </c>
      <c r="AB542" s="11">
        <f t="shared" si="33"/>
        <v>300000</v>
      </c>
      <c r="AC542" s="11"/>
      <c r="AE542" s="11"/>
    </row>
    <row r="543" spans="2:31" x14ac:dyDescent="0.25">
      <c r="B543" s="1">
        <v>534</v>
      </c>
      <c r="C543" s="12">
        <f t="shared" si="32"/>
        <v>61205766.441552453</v>
      </c>
      <c r="Z543" s="4">
        <v>60723</v>
      </c>
      <c r="AA543" s="11">
        <f t="shared" si="31"/>
        <v>61818372.543253481</v>
      </c>
      <c r="AB543" s="11">
        <f t="shared" si="33"/>
        <v>300000</v>
      </c>
      <c r="AC543" s="11"/>
      <c r="AE543" s="11"/>
    </row>
    <row r="544" spans="2:31" x14ac:dyDescent="0.25">
      <c r="B544" s="1">
        <v>535</v>
      </c>
      <c r="C544" s="12">
        <f t="shared" si="32"/>
        <v>61818372.543253481</v>
      </c>
      <c r="Z544" s="4">
        <v>60753</v>
      </c>
      <c r="AA544" s="11">
        <f t="shared" si="31"/>
        <v>62437110.195258677</v>
      </c>
      <c r="AB544" s="11">
        <f t="shared" si="33"/>
        <v>300000</v>
      </c>
      <c r="AC544" s="11"/>
      <c r="AE544" s="11"/>
    </row>
    <row r="545" spans="2:31" x14ac:dyDescent="0.25">
      <c r="B545" s="1">
        <v>536</v>
      </c>
      <c r="C545" s="12">
        <f t="shared" si="32"/>
        <v>62437110.195258677</v>
      </c>
      <c r="Z545" s="4">
        <v>60784</v>
      </c>
      <c r="AA545" s="11">
        <f t="shared" si="31"/>
        <v>63062040.768013135</v>
      </c>
      <c r="AB545" s="11">
        <f t="shared" si="33"/>
        <v>300000</v>
      </c>
      <c r="AC545" s="11"/>
      <c r="AE545" s="11"/>
    </row>
    <row r="546" spans="2:31" x14ac:dyDescent="0.25">
      <c r="B546" s="1">
        <v>537</v>
      </c>
      <c r="C546" s="12">
        <f t="shared" si="32"/>
        <v>63062040.768013135</v>
      </c>
      <c r="Z546" s="4">
        <v>60814</v>
      </c>
      <c r="AA546" s="11">
        <f t="shared" si="31"/>
        <v>63693226.24621632</v>
      </c>
      <c r="AB546" s="11">
        <f t="shared" si="33"/>
        <v>300000</v>
      </c>
      <c r="AC546" s="11"/>
      <c r="AE546" s="11"/>
    </row>
    <row r="547" spans="2:31" x14ac:dyDescent="0.25">
      <c r="B547" s="1">
        <v>538</v>
      </c>
      <c r="C547" s="12">
        <f t="shared" si="32"/>
        <v>63693226.24621632</v>
      </c>
      <c r="Z547" s="4">
        <v>60845</v>
      </c>
      <c r="AA547" s="11">
        <f t="shared" si="31"/>
        <v>64330729.234970108</v>
      </c>
      <c r="AB547" s="11">
        <f t="shared" si="33"/>
        <v>300000</v>
      </c>
      <c r="AC547" s="11"/>
      <c r="AE547" s="11"/>
    </row>
    <row r="548" spans="2:31" x14ac:dyDescent="0.25">
      <c r="B548" s="1">
        <v>539</v>
      </c>
      <c r="C548" s="12">
        <f t="shared" si="32"/>
        <v>64330729.234970108</v>
      </c>
      <c r="Z548" s="4">
        <v>60876</v>
      </c>
      <c r="AA548" s="11">
        <f t="shared" si="31"/>
        <v>64974612.965988375</v>
      </c>
      <c r="AB548" s="11">
        <f t="shared" si="33"/>
        <v>300000</v>
      </c>
      <c r="AC548" s="11"/>
      <c r="AE548" s="11"/>
    </row>
    <row r="549" spans="2:31" x14ac:dyDescent="0.25">
      <c r="B549" s="1">
        <v>540</v>
      </c>
      <c r="C549" s="12">
        <f t="shared" si="32"/>
        <v>64974612.965988375</v>
      </c>
      <c r="Z549" s="4">
        <v>60906</v>
      </c>
      <c r="AA549" s="11">
        <f t="shared" si="31"/>
        <v>65624941.303868718</v>
      </c>
      <c r="AB549" s="11">
        <f t="shared" si="33"/>
        <v>300000</v>
      </c>
      <c r="AC549" s="11"/>
      <c r="AE549" s="11"/>
    </row>
    <row r="550" spans="2:31" x14ac:dyDescent="0.25">
      <c r="B550" s="1">
        <v>541</v>
      </c>
      <c r="C550" s="12">
        <f t="shared" si="32"/>
        <v>65624941.303868718</v>
      </c>
      <c r="Z550" s="4">
        <v>60937</v>
      </c>
      <c r="AA550" s="11">
        <f t="shared" si="31"/>
        <v>66281778.752426974</v>
      </c>
      <c r="AB550" s="11">
        <f t="shared" si="33"/>
        <v>300000</v>
      </c>
      <c r="AC550" s="11"/>
      <c r="AE550" s="11"/>
    </row>
    <row r="551" spans="2:31" x14ac:dyDescent="0.25">
      <c r="B551" s="1">
        <v>542</v>
      </c>
      <c r="C551" s="12">
        <f t="shared" si="32"/>
        <v>66281778.752426974</v>
      </c>
      <c r="Z551" s="4">
        <v>60967</v>
      </c>
      <c r="AA551" s="11">
        <f t="shared" si="31"/>
        <v>66945190.461095132</v>
      </c>
      <c r="AB551" s="11">
        <f t="shared" si="33"/>
        <v>300000</v>
      </c>
      <c r="AC551" s="11"/>
      <c r="AE551" s="11"/>
    </row>
    <row r="552" spans="2:31" x14ac:dyDescent="0.25">
      <c r="B552" s="1">
        <v>543</v>
      </c>
      <c r="C552" s="12">
        <f t="shared" si="32"/>
        <v>66945190.461095132</v>
      </c>
      <c r="Z552" s="4">
        <v>60998</v>
      </c>
      <c r="AA552" s="11">
        <f t="shared" si="31"/>
        <v>67615242.231383264</v>
      </c>
      <c r="AB552" s="11">
        <f t="shared" si="33"/>
        <v>300000</v>
      </c>
      <c r="AC552" s="11"/>
      <c r="AE552" s="11"/>
    </row>
    <row r="553" spans="2:31" x14ac:dyDescent="0.25">
      <c r="B553" s="1">
        <v>544</v>
      </c>
      <c r="C553" s="12">
        <f t="shared" si="32"/>
        <v>67615242.231383264</v>
      </c>
      <c r="Z553" s="4">
        <v>61029</v>
      </c>
      <c r="AA553" s="11">
        <f t="shared" si="31"/>
        <v>68292000.523406178</v>
      </c>
      <c r="AB553" s="11">
        <f t="shared" si="33"/>
        <v>300000</v>
      </c>
      <c r="AC553" s="11"/>
      <c r="AE553" s="11"/>
    </row>
    <row r="554" spans="2:31" x14ac:dyDescent="0.25">
      <c r="B554" s="1">
        <v>545</v>
      </c>
      <c r="C554" s="12">
        <f t="shared" si="32"/>
        <v>68292000.523406178</v>
      </c>
      <c r="Z554" s="4">
        <v>61057</v>
      </c>
      <c r="AA554" s="11">
        <f t="shared" si="31"/>
        <v>68975532.462475345</v>
      </c>
      <c r="AB554" s="11">
        <f t="shared" si="33"/>
        <v>300000</v>
      </c>
      <c r="AC554" s="11"/>
      <c r="AE554" s="11"/>
    </row>
    <row r="555" spans="2:31" x14ac:dyDescent="0.25">
      <c r="B555" s="1">
        <v>546</v>
      </c>
      <c r="C555" s="12">
        <f t="shared" si="32"/>
        <v>68975532.462475345</v>
      </c>
      <c r="Z555" s="4">
        <v>61088</v>
      </c>
      <c r="AA555" s="11">
        <f t="shared" si="31"/>
        <v>69665905.845756814</v>
      </c>
      <c r="AB555" s="11">
        <f t="shared" si="33"/>
        <v>300000</v>
      </c>
      <c r="AC555" s="11"/>
      <c r="AE555" s="11"/>
    </row>
    <row r="556" spans="2:31" x14ac:dyDescent="0.25">
      <c r="B556" s="1">
        <v>547</v>
      </c>
      <c r="C556" s="12">
        <f t="shared" si="32"/>
        <v>69665905.845756814</v>
      </c>
      <c r="Z556" s="4">
        <v>61118</v>
      </c>
      <c r="AA556" s="11">
        <f t="shared" si="31"/>
        <v>70363189.148995802</v>
      </c>
      <c r="AB556" s="11">
        <f t="shared" si="33"/>
        <v>300000</v>
      </c>
      <c r="AC556" s="11"/>
      <c r="AE556" s="11"/>
    </row>
    <row r="557" spans="2:31" x14ac:dyDescent="0.25">
      <c r="B557" s="1">
        <v>548</v>
      </c>
      <c r="C557" s="12">
        <f t="shared" si="32"/>
        <v>70363189.148995802</v>
      </c>
      <c r="Z557" s="4">
        <v>61149</v>
      </c>
      <c r="AA557" s="11">
        <f t="shared" si="31"/>
        <v>71067451.533308581</v>
      </c>
      <c r="AB557" s="11">
        <f t="shared" si="33"/>
        <v>300000</v>
      </c>
      <c r="AC557" s="11"/>
      <c r="AE557" s="11"/>
    </row>
    <row r="558" spans="2:31" x14ac:dyDescent="0.25">
      <c r="B558" s="1">
        <v>549</v>
      </c>
      <c r="C558" s="12">
        <f t="shared" si="32"/>
        <v>71067451.533308581</v>
      </c>
      <c r="Z558" s="4">
        <v>61179</v>
      </c>
      <c r="AA558" s="11">
        <f t="shared" si="31"/>
        <v>71778762.852042273</v>
      </c>
      <c r="AB558" s="11">
        <f t="shared" si="33"/>
        <v>300000</v>
      </c>
      <c r="AC558" s="11"/>
      <c r="AE558" s="11"/>
    </row>
    <row r="559" spans="2:31" x14ac:dyDescent="0.25">
      <c r="B559" s="1">
        <v>550</v>
      </c>
      <c r="C559" s="12">
        <f t="shared" si="32"/>
        <v>71778762.852042273</v>
      </c>
      <c r="Z559" s="4">
        <v>61210</v>
      </c>
      <c r="AA559" s="11">
        <f t="shared" si="31"/>
        <v>72497193.657703415</v>
      </c>
      <c r="AB559" s="11">
        <f t="shared" si="33"/>
        <v>300000</v>
      </c>
      <c r="AC559" s="11"/>
      <c r="AE559" s="11"/>
    </row>
    <row r="560" spans="2:31" x14ac:dyDescent="0.25">
      <c r="B560" s="1">
        <v>551</v>
      </c>
      <c r="C560" s="12">
        <f t="shared" si="32"/>
        <v>72497193.657703415</v>
      </c>
      <c r="Z560" s="4">
        <v>61241</v>
      </c>
      <c r="AA560" s="11">
        <f t="shared" si="31"/>
        <v>73222815.208955795</v>
      </c>
      <c r="AB560" s="11">
        <f t="shared" si="33"/>
        <v>300000</v>
      </c>
      <c r="AC560" s="11"/>
      <c r="AE560" s="11"/>
    </row>
    <row r="561" spans="2:31" x14ac:dyDescent="0.25">
      <c r="B561" s="1">
        <v>552</v>
      </c>
      <c r="C561" s="12">
        <f t="shared" si="32"/>
        <v>73222815.208955795</v>
      </c>
      <c r="Z561" s="4">
        <v>61271</v>
      </c>
      <c r="AA561" s="11">
        <f t="shared" si="31"/>
        <v>73955699.477688357</v>
      </c>
      <c r="AB561" s="11">
        <f t="shared" si="33"/>
        <v>300000</v>
      </c>
      <c r="AC561" s="11"/>
      <c r="AE561" s="11"/>
    </row>
    <row r="562" spans="2:31" x14ac:dyDescent="0.25">
      <c r="B562" s="1">
        <v>553</v>
      </c>
      <c r="C562" s="12">
        <f t="shared" si="32"/>
        <v>73955699.477688357</v>
      </c>
      <c r="Z562" s="4">
        <v>61302</v>
      </c>
      <c r="AA562" s="11">
        <f t="shared" si="31"/>
        <v>74695919.156153843</v>
      </c>
      <c r="AB562" s="11">
        <f t="shared" si="33"/>
        <v>300000</v>
      </c>
      <c r="AC562" s="11"/>
      <c r="AE562" s="11"/>
    </row>
    <row r="563" spans="2:31" x14ac:dyDescent="0.25">
      <c r="B563" s="1">
        <v>554</v>
      </c>
      <c r="C563" s="12">
        <f t="shared" si="32"/>
        <v>74695919.156153843</v>
      </c>
      <c r="Z563" s="4">
        <v>61332</v>
      </c>
      <c r="AA563" s="11">
        <f t="shared" si="31"/>
        <v>75443547.664178878</v>
      </c>
      <c r="AB563" s="11">
        <f t="shared" si="33"/>
        <v>300000</v>
      </c>
      <c r="AC563" s="11"/>
      <c r="AE563" s="11"/>
    </row>
    <row r="564" spans="2:31" x14ac:dyDescent="0.25">
      <c r="B564" s="1">
        <v>555</v>
      </c>
      <c r="C564" s="12">
        <f t="shared" si="32"/>
        <v>75443547.664178878</v>
      </c>
      <c r="Z564" s="4">
        <v>61363</v>
      </c>
      <c r="AA564" s="11">
        <f t="shared" si="31"/>
        <v>76198659.156446233</v>
      </c>
      <c r="AB564" s="11">
        <f t="shared" si="33"/>
        <v>300000</v>
      </c>
      <c r="AC564" s="11"/>
      <c r="AE564" s="11"/>
    </row>
    <row r="565" spans="2:31" x14ac:dyDescent="0.25">
      <c r="B565" s="1">
        <v>556</v>
      </c>
      <c r="C565" s="12">
        <f t="shared" si="32"/>
        <v>76198659.156446233</v>
      </c>
      <c r="Z565" s="4">
        <v>61394</v>
      </c>
      <c r="AA565" s="11">
        <f t="shared" si="31"/>
        <v>76961328.529849991</v>
      </c>
      <c r="AB565" s="11">
        <f t="shared" si="33"/>
        <v>300000</v>
      </c>
      <c r="AC565" s="11"/>
      <c r="AE565" s="11"/>
    </row>
    <row r="566" spans="2:31" x14ac:dyDescent="0.25">
      <c r="B566" s="1">
        <v>557</v>
      </c>
      <c r="C566" s="12">
        <f t="shared" si="32"/>
        <v>76961328.529849991</v>
      </c>
      <c r="Z566" s="4">
        <v>61423</v>
      </c>
      <c r="AA566" s="11">
        <f t="shared" si="31"/>
        <v>77731631.430924281</v>
      </c>
      <c r="AB566" s="11">
        <f t="shared" si="33"/>
        <v>300000</v>
      </c>
      <c r="AC566" s="11"/>
      <c r="AE566" s="11"/>
    </row>
    <row r="567" spans="2:31" x14ac:dyDescent="0.25">
      <c r="B567" s="1">
        <v>558</v>
      </c>
      <c r="C567" s="12">
        <f t="shared" si="32"/>
        <v>77731631.430924281</v>
      </c>
      <c r="Z567" s="4">
        <v>61454</v>
      </c>
      <c r="AA567" s="11">
        <f t="shared" si="31"/>
        <v>78509644.263346419</v>
      </c>
      <c r="AB567" s="11">
        <f t="shared" si="33"/>
        <v>300000</v>
      </c>
      <c r="AC567" s="11"/>
      <c r="AE567" s="11"/>
    </row>
    <row r="568" spans="2:31" x14ac:dyDescent="0.25">
      <c r="B568" s="1">
        <v>559</v>
      </c>
      <c r="C568" s="12">
        <f t="shared" si="32"/>
        <v>78509644.263346419</v>
      </c>
      <c r="Z568" s="4">
        <v>61484</v>
      </c>
      <c r="AA568" s="11">
        <f t="shared" si="31"/>
        <v>79295444.195515081</v>
      </c>
      <c r="AB568" s="11">
        <f t="shared" si="33"/>
        <v>300000</v>
      </c>
      <c r="AC568" s="11"/>
      <c r="AE568" s="11"/>
    </row>
    <row r="569" spans="2:31" x14ac:dyDescent="0.25">
      <c r="B569" s="1">
        <v>560</v>
      </c>
      <c r="C569" s="12">
        <f t="shared" si="32"/>
        <v>79295444.195515081</v>
      </c>
      <c r="Z569" s="4">
        <v>61515</v>
      </c>
      <c r="AA569" s="11">
        <f t="shared" si="31"/>
        <v>80089109.168204442</v>
      </c>
      <c r="AB569" s="11">
        <f t="shared" si="33"/>
        <v>300000</v>
      </c>
      <c r="AC569" s="11"/>
      <c r="AE569" s="11"/>
    </row>
    <row r="570" spans="2:31" x14ac:dyDescent="0.25">
      <c r="B570" s="1">
        <v>561</v>
      </c>
      <c r="C570" s="12">
        <f t="shared" si="32"/>
        <v>80089109.168204442</v>
      </c>
      <c r="Z570" s="4">
        <v>61545</v>
      </c>
      <c r="AA570" s="11">
        <f t="shared" si="31"/>
        <v>80890717.902294785</v>
      </c>
      <c r="AB570" s="11">
        <f t="shared" si="33"/>
        <v>300000</v>
      </c>
      <c r="AC570" s="11"/>
      <c r="AE570" s="11"/>
    </row>
    <row r="571" spans="2:31" x14ac:dyDescent="0.25">
      <c r="B571" s="1">
        <v>562</v>
      </c>
      <c r="C571" s="12">
        <f t="shared" si="32"/>
        <v>80890717.902294785</v>
      </c>
      <c r="Z571" s="4">
        <v>61576</v>
      </c>
      <c r="AA571" s="11">
        <f t="shared" si="31"/>
        <v>81700349.906580582</v>
      </c>
      <c r="AB571" s="11">
        <f t="shared" si="33"/>
        <v>300000</v>
      </c>
      <c r="AC571" s="11"/>
      <c r="AE571" s="11"/>
    </row>
    <row r="572" spans="2:31" x14ac:dyDescent="0.25">
      <c r="B572" s="1">
        <v>563</v>
      </c>
      <c r="C572" s="12">
        <f t="shared" si="32"/>
        <v>81700349.906580582</v>
      </c>
      <c r="Z572" s="4">
        <v>61607</v>
      </c>
      <c r="AA572" s="11">
        <f t="shared" si="31"/>
        <v>82518085.485656694</v>
      </c>
      <c r="AB572" s="11">
        <f t="shared" si="33"/>
        <v>300000</v>
      </c>
      <c r="AC572" s="11"/>
      <c r="AE572" s="11"/>
    </row>
    <row r="573" spans="2:31" x14ac:dyDescent="0.25">
      <c r="B573" s="1">
        <v>564</v>
      </c>
      <c r="C573" s="12">
        <f t="shared" si="32"/>
        <v>82518085.485656694</v>
      </c>
      <c r="Z573" s="4">
        <v>61637</v>
      </c>
      <c r="AA573" s="11">
        <f t="shared" si="31"/>
        <v>83344005.747883514</v>
      </c>
      <c r="AB573" s="11">
        <f t="shared" si="33"/>
        <v>300000</v>
      </c>
      <c r="AC573" s="11"/>
      <c r="AE573" s="11"/>
    </row>
    <row r="574" spans="2:31" x14ac:dyDescent="0.25">
      <c r="B574" s="1">
        <v>565</v>
      </c>
      <c r="C574" s="12">
        <f t="shared" si="32"/>
        <v>83344005.747883514</v>
      </c>
      <c r="Z574" s="4">
        <v>61668</v>
      </c>
      <c r="AA574" s="11">
        <f t="shared" si="31"/>
        <v>84178192.613431796</v>
      </c>
      <c r="AB574" s="11">
        <f t="shared" si="33"/>
        <v>300000</v>
      </c>
      <c r="AC574" s="11"/>
      <c r="AE574" s="11"/>
    </row>
    <row r="575" spans="2:31" x14ac:dyDescent="0.25">
      <c r="B575" s="1">
        <v>566</v>
      </c>
      <c r="C575" s="12">
        <f t="shared" si="32"/>
        <v>84178192.613431796</v>
      </c>
      <c r="Z575" s="4">
        <v>61698</v>
      </c>
      <c r="AA575" s="11">
        <f t="shared" si="31"/>
        <v>85020728.822408065</v>
      </c>
      <c r="AB575" s="11">
        <f t="shared" si="33"/>
        <v>300000</v>
      </c>
      <c r="AC575" s="11"/>
      <c r="AE575" s="11"/>
    </row>
    <row r="576" spans="2:31" x14ac:dyDescent="0.25">
      <c r="B576" s="1">
        <v>567</v>
      </c>
      <c r="C576" s="12">
        <f t="shared" si="32"/>
        <v>85020728.822408065</v>
      </c>
      <c r="Z576" s="4">
        <v>61729</v>
      </c>
      <c r="AA576" s="11">
        <f t="shared" si="31"/>
        <v>85871697.943061307</v>
      </c>
      <c r="AB576" s="11">
        <f t="shared" si="33"/>
        <v>300000</v>
      </c>
      <c r="AC576" s="11"/>
      <c r="AE576" s="11"/>
    </row>
    <row r="577" spans="2:31" x14ac:dyDescent="0.25">
      <c r="B577" s="1">
        <v>568</v>
      </c>
      <c r="C577" s="12">
        <f t="shared" si="32"/>
        <v>85871697.943061307</v>
      </c>
      <c r="Z577" s="4">
        <v>61760</v>
      </c>
      <c r="AA577" s="11">
        <f t="shared" si="31"/>
        <v>86731184.380071804</v>
      </c>
      <c r="AB577" s="11">
        <f t="shared" si="33"/>
        <v>300000</v>
      </c>
      <c r="AC577" s="11"/>
      <c r="AE577" s="11"/>
    </row>
    <row r="578" spans="2:31" x14ac:dyDescent="0.25">
      <c r="B578" s="1">
        <v>569</v>
      </c>
      <c r="C578" s="12">
        <f t="shared" si="32"/>
        <v>86731184.380071804</v>
      </c>
      <c r="Z578" s="4">
        <v>61788</v>
      </c>
      <c r="AA578" s="11">
        <f t="shared" si="31"/>
        <v>87599273.382922977</v>
      </c>
      <c r="AB578" s="11">
        <f t="shared" si="33"/>
        <v>300000</v>
      </c>
      <c r="AC578" s="11"/>
      <c r="AE578" s="11"/>
    </row>
    <row r="579" spans="2:31" x14ac:dyDescent="0.25">
      <c r="B579" s="1">
        <v>570</v>
      </c>
      <c r="C579" s="12">
        <f t="shared" si="32"/>
        <v>87599273.382922977</v>
      </c>
      <c r="Z579" s="4">
        <v>61819</v>
      </c>
      <c r="AA579" s="11">
        <f t="shared" si="31"/>
        <v>88476051.054356933</v>
      </c>
      <c r="AB579" s="11">
        <f t="shared" si="33"/>
        <v>300000</v>
      </c>
      <c r="AC579" s="11"/>
      <c r="AE579" s="11"/>
    </row>
    <row r="580" spans="2:31" x14ac:dyDescent="0.25">
      <c r="B580" s="1">
        <v>571</v>
      </c>
      <c r="C580" s="12">
        <f t="shared" si="32"/>
        <v>88476051.054356933</v>
      </c>
      <c r="Z580" s="4">
        <v>61849</v>
      </c>
      <c r="AA580" s="11">
        <f t="shared" si="31"/>
        <v>89361604.358914748</v>
      </c>
      <c r="AB580" s="11">
        <f t="shared" si="33"/>
        <v>300000</v>
      </c>
      <c r="AC580" s="11"/>
      <c r="AE580" s="11"/>
    </row>
    <row r="581" spans="2:31" x14ac:dyDescent="0.25">
      <c r="B581" s="1">
        <v>572</v>
      </c>
      <c r="C581" s="12">
        <f t="shared" si="32"/>
        <v>89361604.358914748</v>
      </c>
      <c r="Z581" s="4">
        <v>61880</v>
      </c>
      <c r="AA581" s="11">
        <f t="shared" si="31"/>
        <v>90256021.131562158</v>
      </c>
      <c r="AB581" s="11">
        <f t="shared" si="33"/>
        <v>300000</v>
      </c>
      <c r="AC581" s="11"/>
      <c r="AE581" s="11"/>
    </row>
    <row r="582" spans="2:31" x14ac:dyDescent="0.25">
      <c r="B582" s="1">
        <v>573</v>
      </c>
      <c r="C582" s="12">
        <f t="shared" si="32"/>
        <v>90256021.131562158</v>
      </c>
      <c r="Z582" s="4">
        <v>61910</v>
      </c>
      <c r="AA582" s="11">
        <f t="shared" si="31"/>
        <v>91159390.086401597</v>
      </c>
      <c r="AB582" s="11">
        <f t="shared" si="33"/>
        <v>300000</v>
      </c>
      <c r="AC582" s="11"/>
      <c r="AE582" s="11"/>
    </row>
    <row r="583" spans="2:31" x14ac:dyDescent="0.25">
      <c r="B583" s="1">
        <v>574</v>
      </c>
      <c r="C583" s="12">
        <f t="shared" si="32"/>
        <v>91159390.086401597</v>
      </c>
      <c r="Z583" s="4">
        <v>61941</v>
      </c>
      <c r="AA583" s="11">
        <f t="shared" si="31"/>
        <v>92071800.825471446</v>
      </c>
      <c r="AB583" s="11">
        <f t="shared" si="33"/>
        <v>300000</v>
      </c>
      <c r="AC583" s="11"/>
      <c r="AE583" s="11"/>
    </row>
    <row r="584" spans="2:31" x14ac:dyDescent="0.25">
      <c r="B584" s="1">
        <v>575</v>
      </c>
      <c r="C584" s="12">
        <f t="shared" si="32"/>
        <v>92071800.825471446</v>
      </c>
      <c r="Z584" s="4">
        <v>61972</v>
      </c>
      <c r="AA584" s="11">
        <f t="shared" si="31"/>
        <v>92993343.847633377</v>
      </c>
      <c r="AB584" s="11">
        <f t="shared" si="33"/>
        <v>300000</v>
      </c>
      <c r="AC584" s="11"/>
      <c r="AE584" s="11"/>
    </row>
    <row r="585" spans="2:31" x14ac:dyDescent="0.25">
      <c r="B585" s="1">
        <v>576</v>
      </c>
      <c r="C585" s="12">
        <f t="shared" si="32"/>
        <v>92993343.847633377</v>
      </c>
      <c r="Z585" s="4">
        <v>62002</v>
      </c>
      <c r="AA585" s="11">
        <f t="shared" si="31"/>
        <v>93924110.557548583</v>
      </c>
      <c r="AB585" s="11">
        <f t="shared" si="33"/>
        <v>300000</v>
      </c>
      <c r="AC585" s="11"/>
      <c r="AE585" s="11"/>
    </row>
    <row r="586" spans="2:31" x14ac:dyDescent="0.25">
      <c r="B586" s="1">
        <v>577</v>
      </c>
      <c r="C586" s="12">
        <f t="shared" si="32"/>
        <v>93924110.557548583</v>
      </c>
      <c r="Z586" s="4">
        <v>62033</v>
      </c>
      <c r="AA586" s="11">
        <f t="shared" si="31"/>
        <v>94864193.2747439</v>
      </c>
      <c r="AB586" s="11">
        <f t="shared" si="33"/>
        <v>300000</v>
      </c>
      <c r="AC586" s="11"/>
      <c r="AE586" s="11"/>
    </row>
    <row r="587" spans="2:31" x14ac:dyDescent="0.25">
      <c r="B587" s="1">
        <v>578</v>
      </c>
      <c r="C587" s="12">
        <f t="shared" si="32"/>
        <v>94864193.2747439</v>
      </c>
      <c r="Z587" s="4">
        <v>62063</v>
      </c>
      <c r="AA587" s="11">
        <f t="shared" ref="AA587:AA608" si="34">AA586*(1+$D$7)+($D$5*(1+$D$7))</f>
        <v>95813685.24276866</v>
      </c>
      <c r="AB587" s="11">
        <f t="shared" si="33"/>
        <v>300000</v>
      </c>
      <c r="AC587" s="11"/>
      <c r="AE587" s="11"/>
    </row>
    <row r="588" spans="2:31" x14ac:dyDescent="0.25">
      <c r="B588" s="1">
        <v>579</v>
      </c>
      <c r="C588" s="12">
        <f t="shared" ref="C588:C609" si="35">(C587+$D$5)*(1+$D$7)</f>
        <v>95813685.24276866</v>
      </c>
      <c r="Z588" s="4">
        <v>62094</v>
      </c>
      <c r="AA588" s="11">
        <f t="shared" si="34"/>
        <v>96772680.638443232</v>
      </c>
      <c r="AB588" s="11">
        <f t="shared" ref="AB588:AB608" si="36">AB587+$D$5</f>
        <v>300000</v>
      </c>
      <c r="AC588" s="11"/>
      <c r="AE588" s="11"/>
    </row>
    <row r="589" spans="2:31" x14ac:dyDescent="0.25">
      <c r="B589" s="1">
        <v>580</v>
      </c>
      <c r="C589" s="12">
        <f t="shared" si="35"/>
        <v>96772680.638443232</v>
      </c>
      <c r="Z589" s="4">
        <v>62125</v>
      </c>
      <c r="AA589" s="11">
        <f t="shared" si="34"/>
        <v>97741274.581200033</v>
      </c>
      <c r="AB589" s="11">
        <f t="shared" si="36"/>
        <v>300000</v>
      </c>
      <c r="AC589" s="11"/>
      <c r="AE589" s="11"/>
    </row>
    <row r="590" spans="2:31" x14ac:dyDescent="0.25">
      <c r="B590" s="1">
        <v>581</v>
      </c>
      <c r="C590" s="12">
        <f t="shared" si="35"/>
        <v>97741274.581200033</v>
      </c>
      <c r="Z590" s="4">
        <v>62153</v>
      </c>
      <c r="AA590" s="11">
        <f t="shared" si="34"/>
        <v>98719563.142518148</v>
      </c>
      <c r="AB590" s="11">
        <f t="shared" si="36"/>
        <v>300000</v>
      </c>
      <c r="AC590" s="11"/>
      <c r="AE590" s="11"/>
    </row>
    <row r="591" spans="2:31" x14ac:dyDescent="0.25">
      <c r="B591" s="1">
        <v>582</v>
      </c>
      <c r="C591" s="12">
        <f t="shared" si="35"/>
        <v>98719563.142518148</v>
      </c>
      <c r="Z591" s="4">
        <v>62184</v>
      </c>
      <c r="AA591" s="11">
        <f t="shared" si="34"/>
        <v>99707643.355452284</v>
      </c>
      <c r="AB591" s="11">
        <f t="shared" si="36"/>
        <v>300000</v>
      </c>
      <c r="AC591" s="11"/>
      <c r="AE591" s="11"/>
    </row>
    <row r="592" spans="2:31" x14ac:dyDescent="0.25">
      <c r="B592" s="1">
        <v>583</v>
      </c>
      <c r="C592" s="12">
        <f t="shared" si="35"/>
        <v>99707643.355452284</v>
      </c>
      <c r="Z592" s="4">
        <v>62214</v>
      </c>
      <c r="AA592" s="11">
        <f t="shared" si="34"/>
        <v>100705613.2242572</v>
      </c>
      <c r="AB592" s="11">
        <f t="shared" si="36"/>
        <v>300000</v>
      </c>
      <c r="AC592" s="11"/>
      <c r="AE592" s="11"/>
    </row>
    <row r="593" spans="2:31" x14ac:dyDescent="0.25">
      <c r="B593" s="1">
        <v>584</v>
      </c>
      <c r="C593" s="12">
        <f t="shared" si="35"/>
        <v>100705613.2242572</v>
      </c>
      <c r="Z593" s="4">
        <v>62245</v>
      </c>
      <c r="AA593" s="11">
        <f t="shared" si="34"/>
        <v>101713571.73410833</v>
      </c>
      <c r="AB593" s="11">
        <f t="shared" si="36"/>
        <v>300000</v>
      </c>
      <c r="AC593" s="11"/>
      <c r="AE593" s="11"/>
    </row>
    <row r="594" spans="2:31" x14ac:dyDescent="0.25">
      <c r="B594" s="1">
        <v>585</v>
      </c>
      <c r="C594" s="12">
        <f t="shared" si="35"/>
        <v>101713571.73410833</v>
      </c>
      <c r="Z594" s="4">
        <v>62275</v>
      </c>
      <c r="AA594" s="11">
        <f t="shared" si="34"/>
        <v>102731618.86091986</v>
      </c>
      <c r="AB594" s="11">
        <f t="shared" si="36"/>
        <v>300000</v>
      </c>
      <c r="AC594" s="11"/>
      <c r="AE594" s="11"/>
    </row>
    <row r="595" spans="2:31" x14ac:dyDescent="0.25">
      <c r="B595" s="1">
        <v>586</v>
      </c>
      <c r="C595" s="12">
        <f t="shared" si="35"/>
        <v>102731618.86091986</v>
      </c>
      <c r="Z595" s="4">
        <v>62306</v>
      </c>
      <c r="AA595" s="11">
        <f t="shared" si="34"/>
        <v>103759855.58126093</v>
      </c>
      <c r="AB595" s="11">
        <f t="shared" si="36"/>
        <v>300000</v>
      </c>
      <c r="AC595" s="11"/>
      <c r="AE595" s="11"/>
    </row>
    <row r="596" spans="2:31" x14ac:dyDescent="0.25">
      <c r="B596" s="1">
        <v>587</v>
      </c>
      <c r="C596" s="12">
        <f t="shared" si="35"/>
        <v>103759855.58126093</v>
      </c>
      <c r="Z596" s="4">
        <v>62337</v>
      </c>
      <c r="AA596" s="11">
        <f t="shared" si="34"/>
        <v>104798383.88237122</v>
      </c>
      <c r="AB596" s="11">
        <f t="shared" si="36"/>
        <v>300000</v>
      </c>
      <c r="AC596" s="11"/>
      <c r="AE596" s="11"/>
    </row>
    <row r="597" spans="2:31" x14ac:dyDescent="0.25">
      <c r="B597" s="1">
        <v>588</v>
      </c>
      <c r="C597" s="12">
        <f t="shared" si="35"/>
        <v>104798383.88237122</v>
      </c>
      <c r="Z597" s="4">
        <v>62367</v>
      </c>
      <c r="AA597" s="11">
        <f t="shared" si="34"/>
        <v>105847306.77227661</v>
      </c>
      <c r="AB597" s="11">
        <f t="shared" si="36"/>
        <v>300000</v>
      </c>
      <c r="AC597" s="11"/>
      <c r="AE597" s="11"/>
    </row>
    <row r="598" spans="2:31" x14ac:dyDescent="0.25">
      <c r="B598" s="1">
        <v>589</v>
      </c>
      <c r="C598" s="12">
        <f t="shared" si="35"/>
        <v>105847306.77227661</v>
      </c>
      <c r="Z598" s="4">
        <v>62398</v>
      </c>
      <c r="AA598" s="11">
        <f t="shared" si="34"/>
        <v>106906728.29000628</v>
      </c>
      <c r="AB598" s="11">
        <f t="shared" si="36"/>
        <v>300000</v>
      </c>
      <c r="AC598" s="11"/>
      <c r="AE598" s="11"/>
    </row>
    <row r="599" spans="2:31" x14ac:dyDescent="0.25">
      <c r="B599" s="1">
        <v>590</v>
      </c>
      <c r="C599" s="12">
        <f>(C598+$D$5)*(1+$D$7)</f>
        <v>106906728.29000628</v>
      </c>
      <c r="Z599" s="4">
        <v>62428</v>
      </c>
      <c r="AA599" s="11">
        <f t="shared" si="34"/>
        <v>107976753.51591195</v>
      </c>
      <c r="AB599" s="11">
        <f t="shared" si="36"/>
        <v>300000</v>
      </c>
      <c r="AC599" s="11"/>
      <c r="AE599" s="11"/>
    </row>
    <row r="600" spans="2:31" x14ac:dyDescent="0.25">
      <c r="B600" s="1">
        <v>591</v>
      </c>
      <c r="C600" s="12">
        <f t="shared" si="35"/>
        <v>107976753.51591195</v>
      </c>
      <c r="Z600" s="4">
        <v>62459</v>
      </c>
      <c r="AA600" s="11">
        <f t="shared" si="34"/>
        <v>109057488.58209042</v>
      </c>
      <c r="AB600" s="11">
        <f t="shared" si="36"/>
        <v>300000</v>
      </c>
      <c r="AC600" s="11"/>
      <c r="AE600" s="11"/>
    </row>
    <row r="601" spans="2:31" x14ac:dyDescent="0.25">
      <c r="B601" s="1">
        <v>592</v>
      </c>
      <c r="C601" s="12">
        <f t="shared" si="35"/>
        <v>109057488.58209042</v>
      </c>
      <c r="Z601" s="4">
        <v>62490</v>
      </c>
      <c r="AA601" s="11">
        <f t="shared" si="34"/>
        <v>110149040.68291049</v>
      </c>
      <c r="AB601" s="11">
        <f t="shared" si="36"/>
        <v>300000</v>
      </c>
      <c r="AC601" s="11"/>
      <c r="AE601" s="11"/>
    </row>
    <row r="602" spans="2:31" x14ac:dyDescent="0.25">
      <c r="B602" s="1">
        <v>593</v>
      </c>
      <c r="C602" s="12">
        <f t="shared" si="35"/>
        <v>110149040.68291049</v>
      </c>
      <c r="Z602" s="4">
        <v>62518</v>
      </c>
      <c r="AA602" s="11">
        <f t="shared" si="34"/>
        <v>111251518.08564512</v>
      </c>
      <c r="AB602" s="11">
        <f t="shared" si="36"/>
        <v>300000</v>
      </c>
      <c r="AC602" s="11"/>
      <c r="AE602" s="11"/>
    </row>
    <row r="603" spans="2:31" x14ac:dyDescent="0.25">
      <c r="B603" s="1">
        <v>594</v>
      </c>
      <c r="C603" s="12">
        <f t="shared" si="35"/>
        <v>111251518.08564512</v>
      </c>
      <c r="Z603" s="4">
        <v>62549</v>
      </c>
      <c r="AA603" s="11">
        <f t="shared" si="34"/>
        <v>112365030.1412102</v>
      </c>
      <c r="AB603" s="11">
        <f t="shared" si="36"/>
        <v>300000</v>
      </c>
      <c r="AC603" s="11"/>
      <c r="AE603" s="11"/>
    </row>
    <row r="604" spans="2:31" x14ac:dyDescent="0.25">
      <c r="B604" s="1">
        <v>595</v>
      </c>
      <c r="C604" s="12">
        <f t="shared" si="35"/>
        <v>112365030.1412102</v>
      </c>
      <c r="Z604" s="4">
        <v>62579</v>
      </c>
      <c r="AA604" s="11">
        <f t="shared" si="34"/>
        <v>113489687.29501055</v>
      </c>
      <c r="AB604" s="11">
        <f t="shared" si="36"/>
        <v>300000</v>
      </c>
      <c r="AC604" s="11"/>
      <c r="AE604" s="11"/>
    </row>
    <row r="605" spans="2:31" x14ac:dyDescent="0.25">
      <c r="B605" s="1">
        <v>596</v>
      </c>
      <c r="C605" s="12">
        <f t="shared" si="35"/>
        <v>113489687.29501055</v>
      </c>
      <c r="Z605" s="4">
        <v>62610</v>
      </c>
      <c r="AA605" s="11">
        <f t="shared" si="34"/>
        <v>114625601.09789474</v>
      </c>
      <c r="AB605" s="11">
        <f t="shared" si="36"/>
        <v>300000</v>
      </c>
      <c r="AC605" s="11"/>
      <c r="AE605" s="11"/>
    </row>
    <row r="606" spans="2:31" x14ac:dyDescent="0.25">
      <c r="B606" s="1">
        <v>597</v>
      </c>
      <c r="C606" s="12">
        <f t="shared" si="35"/>
        <v>114625601.09789474</v>
      </c>
      <c r="Z606" s="4">
        <v>62640</v>
      </c>
      <c r="AA606" s="11">
        <f t="shared" si="34"/>
        <v>115772884.21721937</v>
      </c>
      <c r="AB606" s="11">
        <f t="shared" si="36"/>
        <v>300000</v>
      </c>
      <c r="AC606" s="11"/>
      <c r="AE606" s="11"/>
    </row>
    <row r="607" spans="2:31" x14ac:dyDescent="0.25">
      <c r="B607" s="1">
        <v>598</v>
      </c>
      <c r="C607" s="12">
        <f t="shared" si="35"/>
        <v>115772884.21721937</v>
      </c>
      <c r="Z607" s="4">
        <v>62671</v>
      </c>
      <c r="AA607" s="11">
        <f t="shared" si="34"/>
        <v>116931650.44802414</v>
      </c>
      <c r="AB607" s="11">
        <f t="shared" si="36"/>
        <v>300000</v>
      </c>
      <c r="AC607" s="11"/>
      <c r="AE607" s="11"/>
    </row>
    <row r="608" spans="2:31" x14ac:dyDescent="0.25">
      <c r="B608" s="1">
        <v>599</v>
      </c>
      <c r="C608" s="12">
        <f t="shared" si="35"/>
        <v>116931650.44802414</v>
      </c>
      <c r="Z608" s="4">
        <v>62702</v>
      </c>
      <c r="AA608" s="11">
        <f t="shared" si="34"/>
        <v>118102014.72431886</v>
      </c>
      <c r="AB608" s="11">
        <f t="shared" si="36"/>
        <v>300000</v>
      </c>
      <c r="AC608" s="11"/>
      <c r="AE608" s="11"/>
    </row>
    <row r="609" spans="2:3" x14ac:dyDescent="0.25">
      <c r="B609" s="1">
        <v>600</v>
      </c>
      <c r="C609" s="12">
        <f t="shared" si="35"/>
        <v>118102014.72431886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E657-EA40-4F2D-BE8E-39DF4943035E}">
  <dimension ref="A2:AE609"/>
  <sheetViews>
    <sheetView zoomScaleNormal="100" workbookViewId="0">
      <selection activeCell="F12" sqref="F12"/>
    </sheetView>
  </sheetViews>
  <sheetFormatPr defaultRowHeight="15" x14ac:dyDescent="0.25"/>
  <cols>
    <col min="1" max="1" width="5.7109375" style="14" customWidth="1"/>
    <col min="2" max="2" width="33.140625" style="15" bestFit="1" customWidth="1"/>
    <col min="3" max="3" width="33.140625" style="15" customWidth="1"/>
    <col min="4" max="15" width="15.7109375" style="15" customWidth="1"/>
    <col min="16" max="16" width="16.7109375" style="15" bestFit="1" customWidth="1"/>
    <col min="17" max="20" width="9.140625" style="15"/>
    <col min="21" max="21" width="11.5703125" style="17" bestFit="1" customWidth="1"/>
    <col min="22" max="22" width="19.7109375" style="15" bestFit="1" customWidth="1"/>
    <col min="23" max="23" width="15.42578125" style="15" bestFit="1" customWidth="1"/>
    <col min="24" max="25" width="9.140625" style="15"/>
    <col min="26" max="26" width="11.5703125" style="15" bestFit="1" customWidth="1"/>
    <col min="27" max="27" width="19.7109375" style="15" bestFit="1" customWidth="1"/>
    <col min="28" max="28" width="15.42578125" style="15" bestFit="1" customWidth="1"/>
    <col min="29" max="29" width="13.85546875" style="15" bestFit="1" customWidth="1"/>
    <col min="30" max="30" width="27.140625" style="15" bestFit="1" customWidth="1"/>
    <col min="31" max="31" width="13.85546875" style="15" bestFit="1" customWidth="1"/>
    <col min="32" max="16384" width="9.140625" style="15"/>
  </cols>
  <sheetData>
    <row r="2" spans="2:31" x14ac:dyDescent="0.25">
      <c r="D2" s="16" t="s">
        <v>20</v>
      </c>
    </row>
    <row r="4" spans="2:31" x14ac:dyDescent="0.25">
      <c r="B4" s="18" t="s">
        <v>8</v>
      </c>
      <c r="C4" s="18"/>
      <c r="D4" s="19">
        <f>'Simulador de Renda Fixa'!E4</f>
        <v>300000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0" t="s">
        <v>29</v>
      </c>
    </row>
    <row r="5" spans="2:31" x14ac:dyDescent="0.25">
      <c r="B5" s="18" t="s">
        <v>31</v>
      </c>
      <c r="C5" s="18"/>
      <c r="D5" s="19">
        <f>'Simulador de Renda Fixa'!E5</f>
        <v>0</v>
      </c>
      <c r="F5" s="19">
        <f>$D$5</f>
        <v>0</v>
      </c>
      <c r="G5" s="19">
        <f t="shared" ref="G5:N5" si="0">$D$5</f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</row>
    <row r="6" spans="2:31" x14ac:dyDescent="0.25">
      <c r="B6" s="18" t="s">
        <v>32</v>
      </c>
      <c r="C6" s="18"/>
      <c r="D6" s="21">
        <f>'Simulador de Renda Fixa'!H13</f>
        <v>0.1268</v>
      </c>
    </row>
    <row r="7" spans="2:31" x14ac:dyDescent="0.25">
      <c r="B7" s="18" t="s">
        <v>33</v>
      </c>
      <c r="C7" s="18"/>
      <c r="D7" s="22">
        <f>'Simulador de Renda Fixa'!I13</f>
        <v>9.9981303892207052E-3</v>
      </c>
      <c r="G7" s="23"/>
      <c r="H7" s="23"/>
      <c r="I7" s="22"/>
    </row>
    <row r="8" spans="2:31" x14ac:dyDescent="0.25">
      <c r="F8" s="15" t="s">
        <v>30</v>
      </c>
      <c r="G8" s="15" t="s">
        <v>39</v>
      </c>
      <c r="Z8" s="17" t="s">
        <v>34</v>
      </c>
      <c r="AA8" s="15" t="s">
        <v>35</v>
      </c>
      <c r="AB8" s="15" t="s">
        <v>36</v>
      </c>
      <c r="AC8" s="15" t="s">
        <v>34</v>
      </c>
      <c r="AD8" s="15" t="s">
        <v>37</v>
      </c>
      <c r="AE8" s="15" t="s">
        <v>38</v>
      </c>
    </row>
    <row r="9" spans="2:31" x14ac:dyDescent="0.25">
      <c r="F9" s="24">
        <f>VLOOKUP(G9,B10:C620,2,FALSE)</f>
        <v>429202.03224959923</v>
      </c>
      <c r="G9" s="15">
        <f>'Simulador de Renda Fixa'!E6</f>
        <v>36</v>
      </c>
      <c r="H9" s="25"/>
      <c r="T9" s="17"/>
      <c r="Z9" s="17">
        <v>44470</v>
      </c>
      <c r="AA9" s="26">
        <f>D4*(1+D7)</f>
        <v>302999.43911676621</v>
      </c>
      <c r="AB9" s="26">
        <f>D4</f>
        <v>300000</v>
      </c>
      <c r="AC9" s="17">
        <v>62702</v>
      </c>
      <c r="AD9" s="26">
        <f>AA608</f>
        <v>117344616.61959668</v>
      </c>
      <c r="AE9" s="26">
        <f>AD9</f>
        <v>117344616.61959668</v>
      </c>
    </row>
    <row r="10" spans="2:31" x14ac:dyDescent="0.25">
      <c r="B10" s="15">
        <v>1</v>
      </c>
      <c r="C10" s="27">
        <f>$D$4*(1+$D$7)</f>
        <v>302999.43911676621</v>
      </c>
      <c r="F10" s="15" t="s">
        <v>41</v>
      </c>
      <c r="Z10" s="17">
        <v>44501</v>
      </c>
      <c r="AA10" s="26">
        <f>AA9*(1+$D$7)+($D$5*(1+$D$7))</f>
        <v>306028.8670169164</v>
      </c>
      <c r="AB10" s="26">
        <f>AB9+$D$5</f>
        <v>300000</v>
      </c>
      <c r="AC10" s="17">
        <v>62733</v>
      </c>
      <c r="AD10" s="26">
        <f>AD9*(1+$D$7)-[1]Renda!$G$9</f>
        <v>118511894.90961269</v>
      </c>
      <c r="AE10" s="26">
        <f>AE9</f>
        <v>117344616.61959668</v>
      </c>
    </row>
    <row r="11" spans="2:31" x14ac:dyDescent="0.25">
      <c r="B11" s="15">
        <v>2</v>
      </c>
      <c r="C11" s="27">
        <f>(C10+$D$5)*(1+$D$7)</f>
        <v>306028.8670169164</v>
      </c>
      <c r="F11" s="26">
        <f>D4+(D5*(G9-1))</f>
        <v>300000</v>
      </c>
      <c r="Z11" s="17">
        <v>44531</v>
      </c>
      <c r="AA11" s="26">
        <f t="shared" ref="AA11:AA74" si="1">AA10*(1+$D$7)+($D$5*(1+$D$7))</f>
        <v>309088.58353221702</v>
      </c>
      <c r="AB11" s="26">
        <f>AB10+$D$5</f>
        <v>300000</v>
      </c>
      <c r="AC11" s="17">
        <v>62764</v>
      </c>
      <c r="AD11" s="26">
        <f>AD10*(1+$D$7)-[1]Renda!$G$9</f>
        <v>119690843.80017279</v>
      </c>
      <c r="AE11" s="26">
        <f t="shared" ref="AE11:AE74" si="2">AE10</f>
        <v>117344616.61959668</v>
      </c>
    </row>
    <row r="12" spans="2:31" x14ac:dyDescent="0.25">
      <c r="B12" s="15">
        <v>3</v>
      </c>
      <c r="C12" s="27">
        <f t="shared" ref="C12:C75" si="3">(C11+$D$5)*(1+$D$7)</f>
        <v>309088.58353221702</v>
      </c>
      <c r="F12" s="15" t="s">
        <v>42</v>
      </c>
      <c r="G12" s="25"/>
      <c r="Z12" s="17">
        <v>44562</v>
      </c>
      <c r="AA12" s="26">
        <f t="shared" si="1"/>
        <v>312178.89149219164</v>
      </c>
      <c r="AB12" s="26">
        <f t="shared" ref="AB12:AB75" si="4">AB11+$D$5</f>
        <v>300000</v>
      </c>
      <c r="AC12" s="17">
        <v>62795</v>
      </c>
      <c r="AD12" s="26">
        <f>AD11*(1+$D$7)-[1]Renda!$G$9</f>
        <v>120881579.97546294</v>
      </c>
      <c r="AE12" s="26">
        <f t="shared" si="2"/>
        <v>117344616.61959668</v>
      </c>
    </row>
    <row r="13" spans="2:31" x14ac:dyDescent="0.25">
      <c r="B13" s="15">
        <v>4</v>
      </c>
      <c r="C13" s="27">
        <f t="shared" si="3"/>
        <v>312178.89149219164</v>
      </c>
      <c r="F13" s="25">
        <f>F9-F11</f>
        <v>129202.03224959923</v>
      </c>
      <c r="Z13" s="17">
        <v>44593</v>
      </c>
      <c r="AA13" s="26">
        <f t="shared" si="1"/>
        <v>315300.09675409296</v>
      </c>
      <c r="AB13" s="26">
        <f t="shared" si="4"/>
        <v>300000</v>
      </c>
      <c r="AC13" s="17">
        <v>62826</v>
      </c>
      <c r="AD13" s="26">
        <f>AD12*(1+$D$7)-[1]Renda!$G$9</f>
        <v>122084221.28629281</v>
      </c>
      <c r="AE13" s="26">
        <f t="shared" si="2"/>
        <v>117344616.61959668</v>
      </c>
    </row>
    <row r="14" spans="2:31" x14ac:dyDescent="0.25">
      <c r="B14" s="15">
        <v>5</v>
      </c>
      <c r="C14" s="27">
        <f t="shared" si="3"/>
        <v>315300.09675409296</v>
      </c>
      <c r="F14" s="1" t="s">
        <v>42</v>
      </c>
      <c r="Z14" s="17">
        <v>44621</v>
      </c>
      <c r="AA14" s="26">
        <f t="shared" si="1"/>
        <v>318452.50823317427</v>
      </c>
      <c r="AB14" s="26">
        <f t="shared" si="4"/>
        <v>300000</v>
      </c>
      <c r="AC14" s="17">
        <v>62857</v>
      </c>
      <c r="AD14" s="26">
        <f>AD13*(1+$D$7)-[1]Renda!$G$9</f>
        <v>123298886.7617598</v>
      </c>
      <c r="AE14" s="26">
        <f t="shared" si="2"/>
        <v>117344616.61959668</v>
      </c>
    </row>
    <row r="15" spans="2:31" x14ac:dyDescent="0.25">
      <c r="B15" s="15">
        <v>6</v>
      </c>
      <c r="C15" s="27">
        <f t="shared" si="3"/>
        <v>318452.50823317427</v>
      </c>
      <c r="F15" s="9">
        <f>F13/F11</f>
        <v>0.43067344083199743</v>
      </c>
      <c r="Z15" s="17">
        <v>44652</v>
      </c>
      <c r="AA15" s="26">
        <f t="shared" si="1"/>
        <v>321636.43793326395</v>
      </c>
      <c r="AB15" s="26">
        <f t="shared" si="4"/>
        <v>300000</v>
      </c>
      <c r="AC15" s="17">
        <v>62888</v>
      </c>
      <c r="AD15" s="26">
        <f>AD14*(1+$D$7)-[1]Renda!$G$9</f>
        <v>124525696.62102981</v>
      </c>
      <c r="AE15" s="26">
        <f t="shared" si="2"/>
        <v>117344616.61959668</v>
      </c>
    </row>
    <row r="16" spans="2:31" x14ac:dyDescent="0.25">
      <c r="B16" s="15">
        <v>7</v>
      </c>
      <c r="C16" s="27">
        <f t="shared" si="3"/>
        <v>321636.43793326395</v>
      </c>
      <c r="Z16" s="17">
        <v>44682</v>
      </c>
      <c r="AA16" s="26">
        <f t="shared" si="1"/>
        <v>324852.20097764523</v>
      </c>
      <c r="AB16" s="26">
        <f t="shared" si="4"/>
        <v>300000</v>
      </c>
      <c r="AC16" s="17">
        <v>62919</v>
      </c>
      <c r="AD16" s="26">
        <f>AD15*(1+$D$7)-[1]Renda!$G$9</f>
        <v>125764772.28523558</v>
      </c>
      <c r="AE16" s="26">
        <f t="shared" si="2"/>
        <v>117344616.61959668</v>
      </c>
    </row>
    <row r="17" spans="2:31" x14ac:dyDescent="0.25">
      <c r="B17" s="15">
        <v>8</v>
      </c>
      <c r="C17" s="27">
        <f t="shared" si="3"/>
        <v>324852.20097764523</v>
      </c>
      <c r="Z17" s="17">
        <v>44713</v>
      </c>
      <c r="AA17" s="26">
        <f t="shared" si="1"/>
        <v>328100.11564024509</v>
      </c>
      <c r="AB17" s="26">
        <f t="shared" si="4"/>
        <v>300000</v>
      </c>
      <c r="AC17" s="17">
        <v>62950</v>
      </c>
      <c r="AD17" s="26">
        <f>AD16*(1+$D$7)-[1]Renda!$G$9</f>
        <v>127016236.3894942</v>
      </c>
      <c r="AE17" s="26">
        <f t="shared" si="2"/>
        <v>117344616.61959668</v>
      </c>
    </row>
    <row r="18" spans="2:31" x14ac:dyDescent="0.25">
      <c r="B18" s="15">
        <v>9</v>
      </c>
      <c r="C18" s="27">
        <f t="shared" si="3"/>
        <v>328100.11564024509</v>
      </c>
      <c r="Z18" s="17">
        <v>44743</v>
      </c>
      <c r="AA18" s="26">
        <f t="shared" si="1"/>
        <v>331380.50337713462</v>
      </c>
      <c r="AB18" s="26">
        <f t="shared" si="4"/>
        <v>300000</v>
      </c>
      <c r="AC18" s="17">
        <v>62981</v>
      </c>
      <c r="AD18" s="26">
        <f>AD17*(1+$D$7)-[1]Renda!$G$9</f>
        <v>128280212.79504462</v>
      </c>
      <c r="AE18" s="26">
        <f t="shared" si="2"/>
        <v>117344616.61959668</v>
      </c>
    </row>
    <row r="19" spans="2:31" x14ac:dyDescent="0.25">
      <c r="B19" s="15">
        <v>10</v>
      </c>
      <c r="C19" s="27">
        <f t="shared" si="3"/>
        <v>331380.50337713462</v>
      </c>
      <c r="Z19" s="17">
        <v>44774</v>
      </c>
      <c r="AA19" s="26">
        <f t="shared" si="1"/>
        <v>334693.6888583448</v>
      </c>
      <c r="AB19" s="26">
        <f t="shared" si="4"/>
        <v>300000</v>
      </c>
      <c r="AC19" s="17">
        <v>63012</v>
      </c>
      <c r="AD19" s="26">
        <f>AD18*(1+$D$7)-[1]Renda!$G$9</f>
        <v>129556826.60150662</v>
      </c>
      <c r="AE19" s="26">
        <f t="shared" si="2"/>
        <v>117344616.61959668</v>
      </c>
    </row>
    <row r="20" spans="2:31" x14ac:dyDescent="0.25">
      <c r="B20" s="15">
        <v>11</v>
      </c>
      <c r="C20" s="27">
        <f t="shared" si="3"/>
        <v>334693.6888583448</v>
      </c>
      <c r="Z20" s="17">
        <v>44805</v>
      </c>
      <c r="AA20" s="26">
        <f t="shared" si="1"/>
        <v>338039.99999999983</v>
      </c>
      <c r="AB20" s="26">
        <f t="shared" si="4"/>
        <v>300000</v>
      </c>
      <c r="AC20" s="17">
        <v>63043</v>
      </c>
      <c r="AD20" s="26">
        <f>AD19*(1+$D$7)-[1]Renda!$G$9</f>
        <v>130846204.15926231</v>
      </c>
      <c r="AE20" s="26">
        <f t="shared" si="2"/>
        <v>117344616.61959668</v>
      </c>
    </row>
    <row r="21" spans="2:31" x14ac:dyDescent="0.25">
      <c r="B21" s="15">
        <v>12</v>
      </c>
      <c r="C21" s="27">
        <f t="shared" si="3"/>
        <v>338039.99999999983</v>
      </c>
      <c r="Z21" s="17">
        <v>44835</v>
      </c>
      <c r="AA21" s="26">
        <f t="shared" si="1"/>
        <v>341419.76799677202</v>
      </c>
      <c r="AB21" s="26">
        <f t="shared" si="4"/>
        <v>300000</v>
      </c>
      <c r="AC21" s="17">
        <v>63074</v>
      </c>
      <c r="AD21" s="26">
        <f>AD20*(1+$D$7)-[1]Renda!$G$9</f>
        <v>132148473.08196138</v>
      </c>
      <c r="AE21" s="26">
        <f t="shared" si="2"/>
        <v>117344616.61959668</v>
      </c>
    </row>
    <row r="22" spans="2:31" x14ac:dyDescent="0.25">
      <c r="B22" s="15">
        <v>13</v>
      </c>
      <c r="C22" s="27">
        <f t="shared" si="3"/>
        <v>341419.76799677202</v>
      </c>
      <c r="Z22" s="17">
        <v>44866</v>
      </c>
      <c r="AA22" s="26">
        <f t="shared" si="1"/>
        <v>344833.32735466125</v>
      </c>
      <c r="AB22" s="26">
        <f t="shared" si="4"/>
        <v>300000</v>
      </c>
      <c r="AC22" s="17">
        <v>63105</v>
      </c>
      <c r="AD22" s="26">
        <f>AD21*(1+$D$7)-[1]Renda!$G$9</f>
        <v>133463762.25915143</v>
      </c>
      <c r="AE22" s="26">
        <f t="shared" si="2"/>
        <v>117344616.61959668</v>
      </c>
    </row>
    <row r="23" spans="2:31" x14ac:dyDescent="0.25">
      <c r="B23" s="15">
        <v>14</v>
      </c>
      <c r="C23" s="27">
        <f t="shared" si="3"/>
        <v>344833.32735466125</v>
      </c>
      <c r="Z23" s="17">
        <v>44896</v>
      </c>
      <c r="AA23" s="26">
        <f t="shared" si="1"/>
        <v>348281.01592410199</v>
      </c>
      <c r="AB23" s="26">
        <f t="shared" si="4"/>
        <v>300000</v>
      </c>
      <c r="AC23" s="17">
        <v>63136</v>
      </c>
      <c r="AD23" s="26">
        <f>AD22*(1+$D$7)-[1]Renda!$G$9</f>
        <v>134792201.86903453</v>
      </c>
      <c r="AE23" s="26">
        <f t="shared" si="2"/>
        <v>117344616.61959668</v>
      </c>
    </row>
    <row r="24" spans="2:31" x14ac:dyDescent="0.25">
      <c r="B24" s="15">
        <v>15</v>
      </c>
      <c r="C24" s="27">
        <f t="shared" si="3"/>
        <v>348281.01592410199</v>
      </c>
      <c r="Z24" s="17">
        <v>44927</v>
      </c>
      <c r="AA24" s="26">
        <f t="shared" si="1"/>
        <v>351763.1749334014</v>
      </c>
      <c r="AB24" s="26">
        <f t="shared" si="4"/>
        <v>300000</v>
      </c>
      <c r="AC24" s="17">
        <v>63167</v>
      </c>
      <c r="AD24" s="26">
        <f>AD23*(1+$D$7)-[1]Renda!$G$9</f>
        <v>136133923.39135146</v>
      </c>
      <c r="AE24" s="26">
        <f t="shared" si="2"/>
        <v>117344616.61959668</v>
      </c>
    </row>
    <row r="25" spans="2:31" x14ac:dyDescent="0.25">
      <c r="B25" s="15">
        <v>16</v>
      </c>
      <c r="C25" s="27">
        <f t="shared" si="3"/>
        <v>351763.1749334014</v>
      </c>
      <c r="Z25" s="17">
        <v>44958</v>
      </c>
      <c r="AA25" s="26">
        <f t="shared" si="1"/>
        <v>355280.14902251179</v>
      </c>
      <c r="AB25" s="26">
        <f t="shared" si="4"/>
        <v>300000</v>
      </c>
      <c r="AC25" s="17">
        <v>63198</v>
      </c>
      <c r="AD25" s="26">
        <f>AD24*(1+$D$7)-[1]Renda!$G$9</f>
        <v>137489059.62039453</v>
      </c>
      <c r="AE25" s="26">
        <f t="shared" si="2"/>
        <v>117344616.61959668</v>
      </c>
    </row>
    <row r="26" spans="2:31" x14ac:dyDescent="0.25">
      <c r="B26" s="15">
        <v>17</v>
      </c>
      <c r="C26" s="27">
        <f t="shared" si="3"/>
        <v>355280.14902251179</v>
      </c>
      <c r="Z26" s="17">
        <v>44986</v>
      </c>
      <c r="AA26" s="26">
        <f t="shared" si="1"/>
        <v>358832.28627714061</v>
      </c>
      <c r="AB26" s="26">
        <f t="shared" si="4"/>
        <v>300000</v>
      </c>
      <c r="AC26" s="17">
        <v>63229</v>
      </c>
      <c r="AD26" s="26">
        <f>AD25*(1+$D$7)-[1]Renda!$G$9</f>
        <v>138857744.67815071</v>
      </c>
      <c r="AE26" s="26">
        <f t="shared" si="2"/>
        <v>117344616.61959668</v>
      </c>
    </row>
    <row r="27" spans="2:31" x14ac:dyDescent="0.25">
      <c r="B27" s="15">
        <v>18</v>
      </c>
      <c r="C27" s="27">
        <f t="shared" si="3"/>
        <v>358832.28627714061</v>
      </c>
      <c r="Z27" s="17">
        <v>45017</v>
      </c>
      <c r="AA27" s="26">
        <f t="shared" si="1"/>
        <v>362419.93826320162</v>
      </c>
      <c r="AB27" s="26">
        <f t="shared" si="4"/>
        <v>300000</v>
      </c>
      <c r="AC27" s="17">
        <v>63260</v>
      </c>
      <c r="AD27" s="26">
        <f>AD26*(1+$D$7)-[1]Renda!$G$9</f>
        <v>140240114.02757615</v>
      </c>
      <c r="AE27" s="26">
        <f t="shared" si="2"/>
        <v>117344616.61959668</v>
      </c>
    </row>
    <row r="28" spans="2:31" x14ac:dyDescent="0.25">
      <c r="B28" s="15">
        <v>19</v>
      </c>
      <c r="C28" s="27">
        <f t="shared" si="3"/>
        <v>362419.93826320162</v>
      </c>
      <c r="Z28" s="17">
        <v>45047</v>
      </c>
      <c r="AA28" s="26">
        <f t="shared" si="1"/>
        <v>366043.46006161044</v>
      </c>
      <c r="AB28" s="26">
        <f t="shared" si="4"/>
        <v>300000</v>
      </c>
      <c r="AC28" s="17">
        <v>63291</v>
      </c>
      <c r="AD28" s="26">
        <f>AD27*(1+$D$7)-[1]Renda!$G$9</f>
        <v>141636304.48600319</v>
      </c>
      <c r="AE28" s="26">
        <f t="shared" si="2"/>
        <v>117344616.61959668</v>
      </c>
    </row>
    <row r="29" spans="2:31" x14ac:dyDescent="0.25">
      <c r="B29" s="15">
        <v>20</v>
      </c>
      <c r="C29" s="27">
        <f t="shared" si="3"/>
        <v>366043.46006161044</v>
      </c>
      <c r="Z29" s="17">
        <v>45078</v>
      </c>
      <c r="AA29" s="26">
        <f t="shared" si="1"/>
        <v>369703.21030342794</v>
      </c>
      <c r="AB29" s="26">
        <f t="shared" si="4"/>
        <v>300000</v>
      </c>
      <c r="AC29" s="17">
        <v>63322</v>
      </c>
      <c r="AD29" s="26">
        <f>AD28*(1+$D$7)-[1]Renda!$G$9</f>
        <v>143046454.23868176</v>
      </c>
      <c r="AE29" s="26">
        <f t="shared" si="2"/>
        <v>117344616.61959668</v>
      </c>
    </row>
    <row r="30" spans="2:31" x14ac:dyDescent="0.25">
      <c r="B30" s="15">
        <v>21</v>
      </c>
      <c r="C30" s="27">
        <f t="shared" si="3"/>
        <v>369703.21030342794</v>
      </c>
      <c r="Z30" s="17">
        <v>45108</v>
      </c>
      <c r="AA30" s="26">
        <f t="shared" si="1"/>
        <v>373399.55120535509</v>
      </c>
      <c r="AB30" s="26">
        <f t="shared" si="4"/>
        <v>300000</v>
      </c>
      <c r="AC30" s="17">
        <v>63353</v>
      </c>
      <c r="AD30" s="26">
        <f>AD29*(1+$D$7)-[1]Renda!$G$9</f>
        <v>144470702.85245594</v>
      </c>
      <c r="AE30" s="26">
        <f t="shared" si="2"/>
        <v>117344616.61959668</v>
      </c>
    </row>
    <row r="31" spans="2:31" x14ac:dyDescent="0.25">
      <c r="B31" s="15">
        <v>22</v>
      </c>
      <c r="C31" s="27">
        <f t="shared" si="3"/>
        <v>373399.55120535509</v>
      </c>
      <c r="Z31" s="17">
        <v>45139</v>
      </c>
      <c r="AA31" s="26">
        <f t="shared" si="1"/>
        <v>377132.84860558272</v>
      </c>
      <c r="AB31" s="26">
        <f t="shared" si="4"/>
        <v>300000</v>
      </c>
      <c r="AC31" s="17">
        <v>63384</v>
      </c>
      <c r="AD31" s="26">
        <f>AD30*(1+$D$7)-[1]Renda!$G$9</f>
        <v>145909191.28957731</v>
      </c>
      <c r="AE31" s="26">
        <f t="shared" si="2"/>
        <v>117344616.61959668</v>
      </c>
    </row>
    <row r="32" spans="2:31" x14ac:dyDescent="0.25">
      <c r="B32" s="15">
        <v>23</v>
      </c>
      <c r="C32" s="27">
        <f t="shared" si="3"/>
        <v>377132.84860558272</v>
      </c>
      <c r="Z32" s="17">
        <v>45170</v>
      </c>
      <c r="AA32" s="26">
        <f t="shared" si="1"/>
        <v>380903.47199999954</v>
      </c>
      <c r="AB32" s="26">
        <f t="shared" si="4"/>
        <v>300000</v>
      </c>
      <c r="AC32" s="17">
        <v>63415</v>
      </c>
      <c r="AD32" s="26">
        <f>AD31*(1+$D$7)-[1]Renda!$G$9</f>
        <v>147362061.9216564</v>
      </c>
      <c r="AE32" s="26">
        <f t="shared" si="2"/>
        <v>117344616.61959668</v>
      </c>
    </row>
    <row r="33" spans="2:31" x14ac:dyDescent="0.25">
      <c r="B33" s="15">
        <v>24</v>
      </c>
      <c r="C33" s="27">
        <f t="shared" si="3"/>
        <v>380903.47199999954</v>
      </c>
      <c r="Z33" s="17">
        <v>45200</v>
      </c>
      <c r="AA33" s="26">
        <f t="shared" si="1"/>
        <v>384711.79457876243</v>
      </c>
      <c r="AB33" s="26">
        <f t="shared" si="4"/>
        <v>300000</v>
      </c>
      <c r="AC33" s="17">
        <v>63446</v>
      </c>
      <c r="AD33" s="26">
        <f>AD32*(1+$D$7)-[1]Renda!$G$9</f>
        <v>148829458.54375368</v>
      </c>
      <c r="AE33" s="26">
        <f t="shared" si="2"/>
        <v>117344616.61959668</v>
      </c>
    </row>
    <row r="34" spans="2:31" x14ac:dyDescent="0.25">
      <c r="B34" s="15">
        <v>25</v>
      </c>
      <c r="C34" s="27">
        <f t="shared" si="3"/>
        <v>384711.79457876243</v>
      </c>
      <c r="Z34" s="17">
        <v>45231</v>
      </c>
      <c r="AA34" s="26">
        <f t="shared" si="1"/>
        <v>388558.19326323201</v>
      </c>
      <c r="AB34" s="26">
        <f t="shared" si="4"/>
        <v>300000</v>
      </c>
      <c r="AC34" s="17">
        <v>63477</v>
      </c>
      <c r="AD34" s="26">
        <f>AD33*(1+$D$7)-[1]Renda!$G$9</f>
        <v>150311526.38861141</v>
      </c>
      <c r="AE34" s="26">
        <f t="shared" si="2"/>
        <v>117344616.61959668</v>
      </c>
    </row>
    <row r="35" spans="2:31" x14ac:dyDescent="0.25">
      <c r="B35" s="15">
        <v>26</v>
      </c>
      <c r="C35" s="27">
        <f t="shared" si="3"/>
        <v>388558.19326323201</v>
      </c>
      <c r="Z35" s="17">
        <v>45261</v>
      </c>
      <c r="AA35" s="26">
        <f t="shared" si="1"/>
        <v>392443.04874327785</v>
      </c>
      <c r="AB35" s="26">
        <f t="shared" si="4"/>
        <v>300000</v>
      </c>
      <c r="AC35" s="17">
        <v>63508</v>
      </c>
      <c r="AD35" s="26">
        <f>AD34*(1+$D$7)-[1]Renda!$G$9</f>
        <v>151808412.14102769</v>
      </c>
      <c r="AE35" s="26">
        <f t="shared" si="2"/>
        <v>117344616.61959668</v>
      </c>
    </row>
    <row r="36" spans="2:31" x14ac:dyDescent="0.25">
      <c r="B36" s="15">
        <v>27</v>
      </c>
      <c r="C36" s="27">
        <f t="shared" si="3"/>
        <v>392443.04874327785</v>
      </c>
      <c r="Z36" s="17">
        <v>45292</v>
      </c>
      <c r="AA36" s="26">
        <f t="shared" si="1"/>
        <v>396366.74551495642</v>
      </c>
      <c r="AB36" s="26">
        <f t="shared" si="4"/>
        <v>300000</v>
      </c>
      <c r="AC36" s="17">
        <v>63539</v>
      </c>
      <c r="AD36" s="26">
        <f>AD35*(1+$D$7)-[1]Renda!$G$9</f>
        <v>153320263.9523744</v>
      </c>
      <c r="AE36" s="26">
        <f t="shared" si="2"/>
        <v>117344616.61959668</v>
      </c>
    </row>
    <row r="37" spans="2:31" x14ac:dyDescent="0.25">
      <c r="B37" s="15">
        <v>28</v>
      </c>
      <c r="C37" s="27">
        <f t="shared" si="3"/>
        <v>396366.74551495642</v>
      </c>
      <c r="Z37" s="17">
        <v>45323</v>
      </c>
      <c r="AA37" s="26">
        <f t="shared" si="1"/>
        <v>400329.67191856599</v>
      </c>
      <c r="AB37" s="26">
        <f t="shared" si="4"/>
        <v>300000</v>
      </c>
      <c r="AC37" s="17">
        <v>63570</v>
      </c>
      <c r="AD37" s="26">
        <f>AD36*(1+$D$7)-[1]Renda!$G$9</f>
        <v>154847231.45526013</v>
      </c>
      <c r="AE37" s="26">
        <f t="shared" si="2"/>
        <v>117344616.61959668</v>
      </c>
    </row>
    <row r="38" spans="2:31" x14ac:dyDescent="0.25">
      <c r="B38" s="15">
        <v>29</v>
      </c>
      <c r="C38" s="27">
        <f t="shared" si="3"/>
        <v>400329.67191856599</v>
      </c>
      <c r="Z38" s="17">
        <v>45352</v>
      </c>
      <c r="AA38" s="26">
        <f t="shared" si="1"/>
        <v>404332.22017708176</v>
      </c>
      <c r="AB38" s="26">
        <f t="shared" si="4"/>
        <v>300000</v>
      </c>
      <c r="AC38" s="17">
        <v>63601</v>
      </c>
      <c r="AD38" s="26">
        <f>AD37*(1+$D$7)-[1]Renda!$G$9</f>
        <v>156389465.7783398</v>
      </c>
      <c r="AE38" s="26">
        <f t="shared" si="2"/>
        <v>117344616.61959668</v>
      </c>
    </row>
    <row r="39" spans="2:31" x14ac:dyDescent="0.25">
      <c r="B39" s="15">
        <v>30</v>
      </c>
      <c r="C39" s="27">
        <f t="shared" si="3"/>
        <v>404332.22017708176</v>
      </c>
      <c r="Z39" s="17">
        <v>45383</v>
      </c>
      <c r="AA39" s="26">
        <f t="shared" si="1"/>
        <v>408374.78643497534</v>
      </c>
      <c r="AB39" s="26">
        <f t="shared" si="4"/>
        <v>300000</v>
      </c>
      <c r="AC39" s="17">
        <v>63632</v>
      </c>
      <c r="AD39" s="26">
        <f>AD38*(1+$D$7)-[1]Renda!$G$9</f>
        <v>157947119.56127238</v>
      </c>
      <c r="AE39" s="26">
        <f t="shared" si="2"/>
        <v>117344616.61959668</v>
      </c>
    </row>
    <row r="40" spans="2:31" x14ac:dyDescent="0.25">
      <c r="B40" s="15">
        <v>31</v>
      </c>
      <c r="C40" s="27">
        <f t="shared" si="3"/>
        <v>408374.78643497534</v>
      </c>
      <c r="Z40" s="17">
        <v>45413</v>
      </c>
      <c r="AA40" s="26">
        <f t="shared" si="1"/>
        <v>412457.77079742239</v>
      </c>
      <c r="AB40" s="26">
        <f t="shared" si="4"/>
        <v>300000</v>
      </c>
      <c r="AC40" s="17">
        <v>63663</v>
      </c>
      <c r="AD40" s="26">
        <f>AD39*(1+$D$7)-[1]Renda!$G$9</f>
        <v>159520346.96982798</v>
      </c>
      <c r="AE40" s="26">
        <f t="shared" si="2"/>
        <v>117344616.61959668</v>
      </c>
    </row>
    <row r="41" spans="2:31" x14ac:dyDescent="0.25">
      <c r="B41" s="15">
        <v>32</v>
      </c>
      <c r="C41" s="27">
        <f t="shared" si="3"/>
        <v>412457.77079742239</v>
      </c>
      <c r="Z41" s="17">
        <v>45444</v>
      </c>
      <c r="AA41" s="26">
        <f t="shared" si="1"/>
        <v>416581.57736990234</v>
      </c>
      <c r="AB41" s="26">
        <f t="shared" si="4"/>
        <v>300000</v>
      </c>
      <c r="AC41" s="17">
        <v>63694</v>
      </c>
      <c r="AD41" s="26">
        <f>AD40*(1+$D$7)-[1]Renda!$G$9</f>
        <v>161109303.71114621</v>
      </c>
      <c r="AE41" s="26">
        <f t="shared" si="2"/>
        <v>117344616.61959668</v>
      </c>
    </row>
    <row r="42" spans="2:31" x14ac:dyDescent="0.25">
      <c r="B42" s="15">
        <v>33</v>
      </c>
      <c r="C42" s="27">
        <f t="shared" si="3"/>
        <v>416581.57736990234</v>
      </c>
      <c r="Z42" s="17">
        <v>45474</v>
      </c>
      <c r="AA42" s="26">
        <f t="shared" si="1"/>
        <v>420746.61429819383</v>
      </c>
      <c r="AB42" s="26">
        <f t="shared" si="4"/>
        <v>300000</v>
      </c>
      <c r="AC42" s="17">
        <v>63725</v>
      </c>
      <c r="AD42" s="26">
        <f>AD41*(1+$D$7)-[1]Renda!$G$9</f>
        <v>162714147.04914695</v>
      </c>
      <c r="AE42" s="26">
        <f t="shared" si="2"/>
        <v>117344616.61959668</v>
      </c>
    </row>
    <row r="43" spans="2:31" x14ac:dyDescent="0.25">
      <c r="B43" s="15">
        <v>34</v>
      </c>
      <c r="C43" s="27">
        <f t="shared" si="3"/>
        <v>420746.61429819383</v>
      </c>
      <c r="Z43" s="17">
        <v>45505</v>
      </c>
      <c r="AA43" s="26">
        <f t="shared" si="1"/>
        <v>424953.29380877031</v>
      </c>
      <c r="AB43" s="26">
        <f t="shared" si="4"/>
        <v>300000</v>
      </c>
      <c r="AC43" s="17">
        <v>63756</v>
      </c>
      <c r="AD43" s="26">
        <f>AD42*(1+$D$7)-[1]Renda!$G$9</f>
        <v>164335035.8200953</v>
      </c>
      <c r="AE43" s="26">
        <f t="shared" si="2"/>
        <v>117344616.61959668</v>
      </c>
    </row>
    <row r="44" spans="2:31" x14ac:dyDescent="0.25">
      <c r="B44" s="15">
        <v>35</v>
      </c>
      <c r="C44" s="27">
        <f t="shared" si="3"/>
        <v>424953.29380877031</v>
      </c>
      <c r="Z44" s="17">
        <v>45536</v>
      </c>
      <c r="AA44" s="26">
        <f t="shared" si="1"/>
        <v>429202.03224959923</v>
      </c>
      <c r="AB44" s="26">
        <f t="shared" si="4"/>
        <v>300000</v>
      </c>
      <c r="AC44" s="17">
        <v>63787</v>
      </c>
      <c r="AD44" s="26">
        <f>AD43*(1+$D$7)-[1]Renda!$G$9</f>
        <v>165972130.44832203</v>
      </c>
      <c r="AE44" s="26">
        <f t="shared" si="2"/>
        <v>117344616.61959668</v>
      </c>
    </row>
    <row r="45" spans="2:31" x14ac:dyDescent="0.25">
      <c r="B45" s="15">
        <v>36</v>
      </c>
      <c r="C45" s="27">
        <f t="shared" si="3"/>
        <v>429202.03224959923</v>
      </c>
      <c r="Z45" s="17">
        <v>45566</v>
      </c>
      <c r="AA45" s="26">
        <f t="shared" si="1"/>
        <v>433493.25013134925</v>
      </c>
      <c r="AB45" s="26">
        <f t="shared" si="4"/>
        <v>300000</v>
      </c>
      <c r="AC45" s="17">
        <v>63818</v>
      </c>
      <c r="AD45" s="26">
        <f>AD44*(1+$D$7)-[1]Renda!$G$9</f>
        <v>167625592.96210125</v>
      </c>
      <c r="AE45" s="26">
        <f t="shared" si="2"/>
        <v>117344616.61959668</v>
      </c>
    </row>
    <row r="46" spans="2:31" x14ac:dyDescent="0.25">
      <c r="B46" s="15">
        <v>37</v>
      </c>
      <c r="C46" s="27">
        <f t="shared" si="3"/>
        <v>433493.25013134925</v>
      </c>
      <c r="Z46" s="17">
        <v>45597</v>
      </c>
      <c r="AA46" s="26">
        <f t="shared" si="1"/>
        <v>437827.37216900953</v>
      </c>
      <c r="AB46" s="26">
        <f t="shared" si="4"/>
        <v>300000</v>
      </c>
      <c r="AC46" s="17">
        <v>63849</v>
      </c>
      <c r="AD46" s="26">
        <f>AD45*(1+$D$7)-[1]Renda!$G$9</f>
        <v>169295587.00968695</v>
      </c>
      <c r="AE46" s="26">
        <f t="shared" si="2"/>
        <v>117344616.61959668</v>
      </c>
    </row>
    <row r="47" spans="2:31" x14ac:dyDescent="0.25">
      <c r="B47" s="15">
        <v>38</v>
      </c>
      <c r="C47" s="27">
        <f t="shared" si="3"/>
        <v>437827.37216900953</v>
      </c>
      <c r="Z47" s="17">
        <v>45627</v>
      </c>
      <c r="AA47" s="26">
        <f t="shared" si="1"/>
        <v>442204.82732392516</v>
      </c>
      <c r="AB47" s="26">
        <f t="shared" si="4"/>
        <v>300000</v>
      </c>
      <c r="AC47" s="17">
        <v>63880</v>
      </c>
      <c r="AD47" s="26">
        <f>AD46*(1+$D$7)-[1]Renda!$G$9</f>
        <v>170982277.87550962</v>
      </c>
      <c r="AE47" s="26">
        <f t="shared" si="2"/>
        <v>117344616.61959668</v>
      </c>
    </row>
    <row r="48" spans="2:31" x14ac:dyDescent="0.25">
      <c r="B48" s="15">
        <v>39</v>
      </c>
      <c r="C48" s="27">
        <f t="shared" si="3"/>
        <v>442204.82732392516</v>
      </c>
      <c r="Z48" s="17">
        <v>45658</v>
      </c>
      <c r="AA48" s="26">
        <f t="shared" si="1"/>
        <v>446626.04884625261</v>
      </c>
      <c r="AB48" s="26">
        <f t="shared" si="4"/>
        <v>300000</v>
      </c>
      <c r="AC48" s="17">
        <v>63911</v>
      </c>
      <c r="AD48" s="26">
        <f>AD47*(1+$D$7)-[1]Renda!$G$9</f>
        <v>172685832.49653509</v>
      </c>
      <c r="AE48" s="26">
        <f t="shared" si="2"/>
        <v>117344616.61959668</v>
      </c>
    </row>
    <row r="49" spans="2:31" x14ac:dyDescent="0.25">
      <c r="B49" s="15">
        <v>40</v>
      </c>
      <c r="C49" s="27">
        <f t="shared" si="3"/>
        <v>446626.04884625261</v>
      </c>
      <c r="Z49" s="17">
        <v>45689</v>
      </c>
      <c r="AA49" s="26">
        <f t="shared" si="1"/>
        <v>451091.47431783989</v>
      </c>
      <c r="AB49" s="26">
        <f t="shared" si="4"/>
        <v>300000</v>
      </c>
      <c r="AC49" s="17">
        <v>63942</v>
      </c>
      <c r="AD49" s="26">
        <f>AD48*(1+$D$7)-[1]Renda!$G$9</f>
        <v>174406419.47878674</v>
      </c>
      <c r="AE49" s="26">
        <f t="shared" si="2"/>
        <v>117344616.61959668</v>
      </c>
    </row>
    <row r="50" spans="2:31" x14ac:dyDescent="0.25">
      <c r="B50" s="15">
        <v>41</v>
      </c>
      <c r="C50" s="27">
        <f t="shared" si="3"/>
        <v>451091.47431783989</v>
      </c>
      <c r="Z50" s="17">
        <v>45717</v>
      </c>
      <c r="AA50" s="26">
        <f t="shared" si="1"/>
        <v>455601.54569553543</v>
      </c>
      <c r="AB50" s="26">
        <f t="shared" si="4"/>
        <v>300000</v>
      </c>
      <c r="AC50" s="17">
        <v>63973</v>
      </c>
      <c r="AD50" s="26">
        <f>AD49*(1+$D$7)-[1]Renda!$G$9</f>
        <v>176144209.11403292</v>
      </c>
      <c r="AE50" s="26">
        <f t="shared" si="2"/>
        <v>117344616.61959668</v>
      </c>
    </row>
    <row r="51" spans="2:31" x14ac:dyDescent="0.25">
      <c r="B51" s="15">
        <v>42</v>
      </c>
      <c r="C51" s="27">
        <f t="shared" si="3"/>
        <v>455601.54569553543</v>
      </c>
      <c r="Z51" s="17">
        <v>45748</v>
      </c>
      <c r="AA51" s="26">
        <f t="shared" si="1"/>
        <v>460156.70935492992</v>
      </c>
      <c r="AB51" s="26">
        <f t="shared" si="4"/>
        <v>300000</v>
      </c>
      <c r="AC51" s="17">
        <v>64004</v>
      </c>
      <c r="AD51" s="26">
        <f>AD50*(1+$D$7)-[1]Renda!$G$9</f>
        <v>177899373.39664134</v>
      </c>
      <c r="AE51" s="26">
        <f t="shared" si="2"/>
        <v>117344616.61959668</v>
      </c>
    </row>
    <row r="52" spans="2:31" x14ac:dyDescent="0.25">
      <c r="B52" s="15">
        <v>43</v>
      </c>
      <c r="C52" s="27">
        <f t="shared" si="3"/>
        <v>460156.70935492992</v>
      </c>
      <c r="Z52" s="17">
        <v>45778</v>
      </c>
      <c r="AA52" s="26">
        <f t="shared" si="1"/>
        <v>464757.41613453522</v>
      </c>
      <c r="AB52" s="26">
        <f t="shared" si="4"/>
        <v>300000</v>
      </c>
      <c r="AC52" s="17">
        <v>64035</v>
      </c>
      <c r="AD52" s="26">
        <f>AD51*(1+$D$7)-[1]Renda!$G$9</f>
        <v>179672086.04060179</v>
      </c>
      <c r="AE52" s="26">
        <f t="shared" si="2"/>
        <v>117344616.61959668</v>
      </c>
    </row>
    <row r="53" spans="2:31" x14ac:dyDescent="0.25">
      <c r="B53" s="15">
        <v>44</v>
      </c>
      <c r="C53" s="27">
        <f t="shared" si="3"/>
        <v>464757.41613453522</v>
      </c>
      <c r="Z53" s="17">
        <v>45809</v>
      </c>
      <c r="AA53" s="26">
        <f t="shared" si="1"/>
        <v>469404.12138040562</v>
      </c>
      <c r="AB53" s="26">
        <f t="shared" si="4"/>
        <v>300000</v>
      </c>
      <c r="AC53" s="17">
        <v>64066</v>
      </c>
      <c r="AD53" s="26">
        <f>AD52*(1+$D$7)-[1]Renda!$G$9</f>
        <v>181462522.49671915</v>
      </c>
      <c r="AE53" s="26">
        <f t="shared" si="2"/>
        <v>117344616.61959668</v>
      </c>
    </row>
    <row r="54" spans="2:31" x14ac:dyDescent="0.25">
      <c r="B54" s="15">
        <v>45</v>
      </c>
      <c r="C54" s="27">
        <f t="shared" si="3"/>
        <v>469404.12138040562</v>
      </c>
      <c r="Z54" s="17">
        <v>45839</v>
      </c>
      <c r="AA54" s="26">
        <f t="shared" si="1"/>
        <v>474097.28499120451</v>
      </c>
      <c r="AB54" s="26">
        <f t="shared" si="4"/>
        <v>300000</v>
      </c>
      <c r="AC54" s="17">
        <v>64097</v>
      </c>
      <c r="AD54" s="26">
        <f>AD53*(1+$D$7)-[1]Renda!$G$9</f>
        <v>183270859.96997839</v>
      </c>
      <c r="AE54" s="26">
        <f t="shared" si="2"/>
        <v>117344616.61959668</v>
      </c>
    </row>
    <row r="55" spans="2:31" x14ac:dyDescent="0.25">
      <c r="B55" s="15">
        <v>46</v>
      </c>
      <c r="C55" s="27">
        <f t="shared" si="3"/>
        <v>474097.28499120451</v>
      </c>
      <c r="Z55" s="17">
        <v>45870</v>
      </c>
      <c r="AA55" s="26">
        <f t="shared" si="1"/>
        <v>478837.37146372208</v>
      </c>
      <c r="AB55" s="26">
        <f t="shared" si="4"/>
        <v>300000</v>
      </c>
      <c r="AC55" s="17">
        <v>64128</v>
      </c>
      <c r="AD55" s="26">
        <f>AD54*(1+$D$7)-[1]Renda!$G$9</f>
        <v>185097277.43708301</v>
      </c>
      <c r="AE55" s="26">
        <f t="shared" si="2"/>
        <v>117344616.61959668</v>
      </c>
    </row>
    <row r="56" spans="2:31" x14ac:dyDescent="0.25">
      <c r="B56" s="15">
        <v>47</v>
      </c>
      <c r="C56" s="27">
        <f t="shared" si="3"/>
        <v>478837.37146372208</v>
      </c>
      <c r="Z56" s="17">
        <v>45901</v>
      </c>
      <c r="AA56" s="26">
        <f t="shared" si="1"/>
        <v>483624.84993884811</v>
      </c>
      <c r="AB56" s="26">
        <f t="shared" si="4"/>
        <v>300000</v>
      </c>
      <c r="AC56" s="17">
        <v>64159</v>
      </c>
      <c r="AD56" s="26">
        <f>AD55*(1+$D$7)-[1]Renda!$G$9</f>
        <v>186941955.66416886</v>
      </c>
      <c r="AE56" s="26">
        <f t="shared" si="2"/>
        <v>117344616.61959668</v>
      </c>
    </row>
    <row r="57" spans="2:31" x14ac:dyDescent="0.25">
      <c r="B57" s="15">
        <v>48</v>
      </c>
      <c r="C57" s="27">
        <f t="shared" si="3"/>
        <v>483624.84993884811</v>
      </c>
      <c r="Z57" s="17">
        <v>45931</v>
      </c>
      <c r="AA57" s="26">
        <f t="shared" si="1"/>
        <v>488460.194248004</v>
      </c>
      <c r="AB57" s="26">
        <f t="shared" si="4"/>
        <v>300000</v>
      </c>
      <c r="AC57" s="17">
        <v>64190</v>
      </c>
      <c r="AD57" s="26">
        <f>AD56*(1+$D$7)-[1]Renda!$G$9</f>
        <v>188805077.2246953</v>
      </c>
      <c r="AE57" s="26">
        <f t="shared" si="2"/>
        <v>117344616.61959668</v>
      </c>
    </row>
    <row r="58" spans="2:31" x14ac:dyDescent="0.25">
      <c r="B58" s="15">
        <v>49</v>
      </c>
      <c r="C58" s="27">
        <f t="shared" si="3"/>
        <v>488460.194248004</v>
      </c>
      <c r="Z58" s="17">
        <v>45962</v>
      </c>
      <c r="AA58" s="26">
        <f t="shared" si="1"/>
        <v>493343.8829600396</v>
      </c>
      <c r="AB58" s="26">
        <f t="shared" si="4"/>
        <v>300000</v>
      </c>
      <c r="AC58" s="17">
        <v>64221</v>
      </c>
      <c r="AD58" s="26">
        <f>AD57*(1+$D$7)-[1]Renda!$G$9</f>
        <v>190686826.51751482</v>
      </c>
      <c r="AE58" s="26">
        <f t="shared" si="2"/>
        <v>117344616.61959668</v>
      </c>
    </row>
    <row r="59" spans="2:31" x14ac:dyDescent="0.25">
      <c r="B59" s="15">
        <v>50</v>
      </c>
      <c r="C59" s="27">
        <f t="shared" si="3"/>
        <v>493343.8829600396</v>
      </c>
      <c r="Z59" s="17">
        <v>45992</v>
      </c>
      <c r="AA59" s="26">
        <f t="shared" si="1"/>
        <v>498276.39942859852</v>
      </c>
      <c r="AB59" s="26">
        <f t="shared" si="4"/>
        <v>300000</v>
      </c>
      <c r="AC59" s="17">
        <v>64252</v>
      </c>
      <c r="AD59" s="26">
        <f>AD58*(1+$D$7)-[1]Renda!$G$9</f>
        <v>192587389.7851238</v>
      </c>
      <c r="AE59" s="26">
        <f t="shared" si="2"/>
        <v>117344616.61959668</v>
      </c>
    </row>
    <row r="60" spans="2:31" x14ac:dyDescent="0.25">
      <c r="B60" s="15">
        <v>51</v>
      </c>
      <c r="C60" s="27">
        <f t="shared" si="3"/>
        <v>498276.39942859852</v>
      </c>
      <c r="Z60" s="17">
        <v>46023</v>
      </c>
      <c r="AA60" s="26">
        <f t="shared" si="1"/>
        <v>503258.23183995706</v>
      </c>
      <c r="AB60" s="26">
        <f t="shared" si="4"/>
        <v>300000</v>
      </c>
      <c r="AC60" s="17">
        <v>64283</v>
      </c>
      <c r="AD60" s="26">
        <f>AD59*(1+$D$7)-[1]Renda!$G$9</f>
        <v>194506955.13209528</v>
      </c>
      <c r="AE60" s="26">
        <f t="shared" si="2"/>
        <v>117344616.61959668</v>
      </c>
    </row>
    <row r="61" spans="2:31" x14ac:dyDescent="0.25">
      <c r="B61" s="15">
        <v>52</v>
      </c>
      <c r="C61" s="27">
        <f t="shared" si="3"/>
        <v>503258.23183995706</v>
      </c>
      <c r="Z61" s="17">
        <v>46054</v>
      </c>
      <c r="AA61" s="26">
        <f t="shared" si="1"/>
        <v>508289.87326134159</v>
      </c>
      <c r="AB61" s="26">
        <f t="shared" si="4"/>
        <v>300000</v>
      </c>
      <c r="AC61" s="17">
        <v>64314</v>
      </c>
      <c r="AD61" s="26">
        <f>AD60*(1+$D$7)-[1]Renda!$G$9</f>
        <v>196445712.54369643</v>
      </c>
      <c r="AE61" s="26">
        <f t="shared" si="2"/>
        <v>117344616.61959668</v>
      </c>
    </row>
    <row r="62" spans="2:31" x14ac:dyDescent="0.25">
      <c r="B62" s="15">
        <v>53</v>
      </c>
      <c r="C62" s="27">
        <f t="shared" si="3"/>
        <v>508289.87326134159</v>
      </c>
      <c r="Z62" s="17">
        <v>46082</v>
      </c>
      <c r="AA62" s="26">
        <f>AA61*(1+$D$7)+($D$5*(1+$D$7))</f>
        <v>513371.82168972894</v>
      </c>
      <c r="AB62" s="26">
        <f>AB61+$D$5</f>
        <v>300000</v>
      </c>
      <c r="AC62" s="17">
        <v>64345</v>
      </c>
      <c r="AD62" s="26">
        <f>AD61*(1+$D$7)-[1]Renda!$G$9</f>
        <v>198403853.90469185</v>
      </c>
      <c r="AE62" s="26">
        <f>AE61</f>
        <v>117344616.61959668</v>
      </c>
    </row>
    <row r="63" spans="2:31" x14ac:dyDescent="0.25">
      <c r="B63" s="15">
        <v>54</v>
      </c>
      <c r="C63" s="27">
        <f t="shared" si="3"/>
        <v>513371.82168972894</v>
      </c>
      <c r="Z63" s="17">
        <v>46113</v>
      </c>
      <c r="AA63" s="26">
        <f t="shared" si="1"/>
        <v>518504.5801011346</v>
      </c>
      <c r="AB63" s="26">
        <f t="shared" si="4"/>
        <v>300000</v>
      </c>
      <c r="AC63" s="17">
        <v>64376</v>
      </c>
      <c r="AD63" s="26">
        <f>AD62*(1+$D$7)-[1]Renda!$G$9</f>
        <v>200381573.01833501</v>
      </c>
      <c r="AE63" s="26">
        <f t="shared" si="2"/>
        <v>117344616.61959668</v>
      </c>
    </row>
    <row r="64" spans="2:31" x14ac:dyDescent="0.25">
      <c r="B64" s="15">
        <v>55</v>
      </c>
      <c r="C64" s="27">
        <f t="shared" si="3"/>
        <v>518504.5801011346</v>
      </c>
      <c r="Z64" s="17">
        <v>46143</v>
      </c>
      <c r="AA64" s="26">
        <f t="shared" si="1"/>
        <v>523688.65650039387</v>
      </c>
      <c r="AB64" s="26">
        <f t="shared" si="4"/>
        <v>300000</v>
      </c>
      <c r="AC64" s="17">
        <v>64407</v>
      </c>
      <c r="AD64" s="26">
        <f>AD63*(1+$D$7)-[1]Renda!$G$9</f>
        <v>202379065.62554964</v>
      </c>
      <c r="AE64" s="26">
        <f t="shared" si="2"/>
        <v>117344616.61959668</v>
      </c>
    </row>
    <row r="65" spans="2:31" x14ac:dyDescent="0.25">
      <c r="B65" s="15">
        <v>56</v>
      </c>
      <c r="C65" s="27">
        <f t="shared" si="3"/>
        <v>523688.65650039387</v>
      </c>
      <c r="Z65" s="17">
        <v>46174</v>
      </c>
      <c r="AA65" s="26">
        <f t="shared" si="1"/>
        <v>528924.56397144066</v>
      </c>
      <c r="AB65" s="26">
        <f t="shared" si="4"/>
        <v>300000</v>
      </c>
      <c r="AC65" s="17">
        <v>64438</v>
      </c>
      <c r="AD65" s="26">
        <f>AD64*(1+$D$7)-[1]Renda!$G$9</f>
        <v>204396529.4243027</v>
      </c>
      <c r="AE65" s="26">
        <f t="shared" si="2"/>
        <v>117344616.61959668</v>
      </c>
    </row>
    <row r="66" spans="2:31" x14ac:dyDescent="0.25">
      <c r="B66" s="15">
        <v>57</v>
      </c>
      <c r="C66" s="27">
        <f t="shared" si="3"/>
        <v>528924.56397144066</v>
      </c>
      <c r="Z66" s="17">
        <v>46204</v>
      </c>
      <c r="AA66" s="26">
        <f t="shared" si="1"/>
        <v>534212.82072808885</v>
      </c>
      <c r="AB66" s="26">
        <f t="shared" si="4"/>
        <v>300000</v>
      </c>
      <c r="AC66" s="17">
        <v>64469</v>
      </c>
      <c r="AD66" s="26">
        <f>AD65*(1+$D$7)-[1]Renda!$G$9</f>
        <v>206434164.08917123</v>
      </c>
      <c r="AE66" s="26">
        <f t="shared" si="2"/>
        <v>117344616.61959668</v>
      </c>
    </row>
    <row r="67" spans="2:31" x14ac:dyDescent="0.25">
      <c r="B67" s="15">
        <v>58</v>
      </c>
      <c r="C67" s="27">
        <f t="shared" si="3"/>
        <v>534212.82072808885</v>
      </c>
      <c r="Z67" s="17">
        <v>46235</v>
      </c>
      <c r="AA67" s="26">
        <f t="shared" si="1"/>
        <v>539553.9501653217</v>
      </c>
      <c r="AB67" s="26">
        <f t="shared" si="4"/>
        <v>300000</v>
      </c>
      <c r="AC67" s="17">
        <v>64500</v>
      </c>
      <c r="AD67" s="26">
        <f>AD66*(1+$D$7)-[1]Renda!$G$9</f>
        <v>208492171.2911047</v>
      </c>
      <c r="AE67" s="26">
        <f t="shared" si="2"/>
        <v>117344616.61959668</v>
      </c>
    </row>
    <row r="68" spans="2:31" x14ac:dyDescent="0.25">
      <c r="B68" s="15">
        <v>59</v>
      </c>
      <c r="C68" s="27">
        <f t="shared" si="3"/>
        <v>539553.9501653217</v>
      </c>
      <c r="Z68" s="17">
        <v>46266</v>
      </c>
      <c r="AA68" s="26">
        <f t="shared" si="1"/>
        <v>544948.48091109365</v>
      </c>
      <c r="AB68" s="26">
        <f t="shared" si="4"/>
        <v>300000</v>
      </c>
      <c r="AC68" s="17">
        <v>64531</v>
      </c>
      <c r="AD68" s="26">
        <f>AD67*(1+$D$7)-[1]Renda!$G$9</f>
        <v>210570754.71738505</v>
      </c>
      <c r="AE68" s="26">
        <f t="shared" si="2"/>
        <v>117344616.61959668</v>
      </c>
    </row>
    <row r="69" spans="2:31" x14ac:dyDescent="0.25">
      <c r="B69" s="15">
        <v>60</v>
      </c>
      <c r="C69" s="27">
        <f t="shared" si="3"/>
        <v>544948.48091109365</v>
      </c>
      <c r="Z69" s="17">
        <v>46296</v>
      </c>
      <c r="AA69" s="26">
        <f t="shared" si="1"/>
        <v>550396.94687865046</v>
      </c>
      <c r="AB69" s="26">
        <f t="shared" si="4"/>
        <v>300000</v>
      </c>
      <c r="AC69" s="17">
        <v>64562</v>
      </c>
      <c r="AD69" s="26">
        <f>AD68*(1+$D$7)-[1]Renda!$G$9</f>
        <v>212670120.09178624</v>
      </c>
      <c r="AE69" s="26">
        <f t="shared" si="2"/>
        <v>117344616.61959668</v>
      </c>
    </row>
    <row r="70" spans="2:31" x14ac:dyDescent="0.25">
      <c r="B70" s="15">
        <v>61</v>
      </c>
      <c r="C70" s="27">
        <f t="shared" si="3"/>
        <v>550396.94687865046</v>
      </c>
      <c r="Z70" s="17">
        <v>46327</v>
      </c>
      <c r="AA70" s="26">
        <f t="shared" si="1"/>
        <v>555899.88731937215</v>
      </c>
      <c r="AB70" s="26">
        <f t="shared" si="4"/>
        <v>300000</v>
      </c>
      <c r="AC70" s="17">
        <v>64593</v>
      </c>
      <c r="AD70" s="26">
        <f>AD69*(1+$D$7)-[1]Renda!$G$9</f>
        <v>214790475.19493529</v>
      </c>
      <c r="AE70" s="26">
        <f t="shared" si="2"/>
        <v>117344616.61959668</v>
      </c>
    </row>
    <row r="71" spans="2:31" x14ac:dyDescent="0.25">
      <c r="B71" s="15">
        <v>62</v>
      </c>
      <c r="C71" s="27">
        <f t="shared" si="3"/>
        <v>555899.88731937215</v>
      </c>
      <c r="Z71" s="17">
        <v>46357</v>
      </c>
      <c r="AA71" s="26">
        <f t="shared" si="1"/>
        <v>561457.84687614429</v>
      </c>
      <c r="AB71" s="26">
        <f t="shared" si="4"/>
        <v>300000</v>
      </c>
      <c r="AC71" s="17">
        <v>64624</v>
      </c>
      <c r="AD71" s="26">
        <f>AD70*(1+$D$7)-[1]Renda!$G$9</f>
        <v>216932029.88487709</v>
      </c>
      <c r="AE71" s="26">
        <f t="shared" si="2"/>
        <v>117344616.61959668</v>
      </c>
    </row>
    <row r="72" spans="2:31" x14ac:dyDescent="0.25">
      <c r="B72" s="15">
        <v>63</v>
      </c>
      <c r="C72" s="27">
        <f t="shared" si="3"/>
        <v>561457.84687614429</v>
      </c>
      <c r="Z72" s="17">
        <v>46388</v>
      </c>
      <c r="AA72" s="26">
        <f t="shared" si="1"/>
        <v>567071.37563726306</v>
      </c>
      <c r="AB72" s="26">
        <f t="shared" si="4"/>
        <v>300000</v>
      </c>
      <c r="AC72" s="17">
        <v>64655</v>
      </c>
      <c r="AD72" s="26">
        <f>AD71*(1+$D$7)-[1]Renda!$G$9</f>
        <v>219094996.11784455</v>
      </c>
      <c r="AE72" s="26">
        <f t="shared" si="2"/>
        <v>117344616.61959668</v>
      </c>
    </row>
    <row r="73" spans="2:31" x14ac:dyDescent="0.25">
      <c r="B73" s="15">
        <v>64</v>
      </c>
      <c r="C73" s="27">
        <f t="shared" si="3"/>
        <v>567071.37563726306</v>
      </c>
      <c r="Z73" s="17">
        <v>46419</v>
      </c>
      <c r="AA73" s="26">
        <f t="shared" si="1"/>
        <v>572741.0291908792</v>
      </c>
      <c r="AB73" s="26">
        <f t="shared" si="4"/>
        <v>300000</v>
      </c>
      <c r="AC73" s="17">
        <v>64686</v>
      </c>
      <c r="AD73" s="26">
        <f>AD72*(1+$D$7)-[1]Renda!$G$9</f>
        <v>221279587.96923673</v>
      </c>
      <c r="AE73" s="26">
        <f t="shared" si="2"/>
        <v>117344616.61959668</v>
      </c>
    </row>
    <row r="74" spans="2:31" x14ac:dyDescent="0.25">
      <c r="B74" s="15">
        <v>65</v>
      </c>
      <c r="C74" s="27">
        <f t="shared" si="3"/>
        <v>572741.0291908792</v>
      </c>
      <c r="Z74" s="17">
        <v>46447</v>
      </c>
      <c r="AA74" s="26">
        <f t="shared" si="1"/>
        <v>578467.3686799861</v>
      </c>
      <c r="AB74" s="26">
        <f t="shared" si="4"/>
        <v>300000</v>
      </c>
      <c r="AC74" s="17">
        <v>64717</v>
      </c>
      <c r="AD74" s="26">
        <f>AD73*(1+$D$7)-[1]Renda!$G$9</f>
        <v>223486021.65480635</v>
      </c>
      <c r="AE74" s="26">
        <f t="shared" si="2"/>
        <v>117344616.61959668</v>
      </c>
    </row>
    <row r="75" spans="2:31" x14ac:dyDescent="0.25">
      <c r="B75" s="15">
        <v>66</v>
      </c>
      <c r="C75" s="27">
        <f t="shared" si="3"/>
        <v>578467.3686799861</v>
      </c>
      <c r="Z75" s="17">
        <v>46478</v>
      </c>
      <c r="AA75" s="26">
        <f t="shared" ref="AA75:AA138" si="5">AA74*(1+$D$7)+($D$5*(1+$D$7))</f>
        <v>584250.96085795807</v>
      </c>
      <c r="AB75" s="26">
        <f t="shared" si="4"/>
        <v>300000</v>
      </c>
      <c r="AC75" s="17">
        <v>64748</v>
      </c>
      <c r="AD75" s="26">
        <f>AD74*(1+$D$7)-[1]Renda!$G$9</f>
        <v>225714515.55205947</v>
      </c>
      <c r="AE75" s="26">
        <f t="shared" ref="AE75:AE138" si="6">AE74</f>
        <v>117344616.61959668</v>
      </c>
    </row>
    <row r="76" spans="2:31" x14ac:dyDescent="0.25">
      <c r="B76" s="15">
        <v>67</v>
      </c>
      <c r="C76" s="27">
        <f t="shared" ref="C76:C139" si="7">(C75+$D$5)*(1+$D$7)</f>
        <v>584250.96085795807</v>
      </c>
      <c r="Z76" s="17">
        <v>46508</v>
      </c>
      <c r="AA76" s="26">
        <f t="shared" si="5"/>
        <v>590092.37814464339</v>
      </c>
      <c r="AB76" s="26">
        <f t="shared" ref="AB76:AB139" si="8">AB75+$D$5</f>
        <v>300000</v>
      </c>
      <c r="AC76" s="17">
        <v>64779</v>
      </c>
      <c r="AD76" s="26">
        <f>AD75*(1+$D$7)-[1]Renda!$G$9</f>
        <v>227965290.2218689</v>
      </c>
      <c r="AE76" s="26">
        <f t="shared" si="6"/>
        <v>117344616.61959668</v>
      </c>
    </row>
    <row r="77" spans="2:31" x14ac:dyDescent="0.25">
      <c r="B77" s="15">
        <v>68</v>
      </c>
      <c r="C77" s="27">
        <f t="shared" si="7"/>
        <v>590092.37814464339</v>
      </c>
      <c r="Z77" s="17">
        <v>46539</v>
      </c>
      <c r="AA77" s="26">
        <f t="shared" si="5"/>
        <v>595992.19868301891</v>
      </c>
      <c r="AB77" s="26">
        <f t="shared" si="8"/>
        <v>300000</v>
      </c>
      <c r="AC77" s="17">
        <v>64810</v>
      </c>
      <c r="AD77" s="26">
        <f>AD76*(1+$D$7)-[1]Renda!$G$9</f>
        <v>230238568.43030384</v>
      </c>
      <c r="AE77" s="26">
        <f t="shared" si="6"/>
        <v>117344616.61959668</v>
      </c>
    </row>
    <row r="78" spans="2:31" x14ac:dyDescent="0.25">
      <c r="B78" s="15">
        <v>69</v>
      </c>
      <c r="C78" s="27">
        <f t="shared" si="7"/>
        <v>595992.19868301891</v>
      </c>
      <c r="Z78" s="17">
        <v>46569</v>
      </c>
      <c r="AA78" s="26">
        <f t="shared" si="5"/>
        <v>601951.00639641006</v>
      </c>
      <c r="AB78" s="26">
        <f t="shared" si="8"/>
        <v>300000</v>
      </c>
      <c r="AC78" s="17">
        <v>64841</v>
      </c>
      <c r="AD78" s="26">
        <f>AD77*(1+$D$7)-[1]Renda!$G$9</f>
        <v>232534575.17067769</v>
      </c>
      <c r="AE78" s="26">
        <f t="shared" si="6"/>
        <v>117344616.61959668</v>
      </c>
    </row>
    <row r="79" spans="2:31" x14ac:dyDescent="0.25">
      <c r="B79" s="15">
        <v>70</v>
      </c>
      <c r="C79" s="27">
        <f t="shared" si="7"/>
        <v>601951.00639641006</v>
      </c>
      <c r="Z79" s="17">
        <v>46600</v>
      </c>
      <c r="AA79" s="26">
        <f t="shared" si="5"/>
        <v>607969.391046284</v>
      </c>
      <c r="AB79" s="26">
        <f t="shared" si="8"/>
        <v>300000</v>
      </c>
      <c r="AC79" s="17">
        <v>64872</v>
      </c>
      <c r="AD79" s="26">
        <f>AD78*(1+$D$7)-[1]Renda!$G$9</f>
        <v>234853537.68581632</v>
      </c>
      <c r="AE79" s="26">
        <f t="shared" si="6"/>
        <v>117344616.61959668</v>
      </c>
    </row>
    <row r="80" spans="2:31" x14ac:dyDescent="0.25">
      <c r="B80" s="15">
        <v>71</v>
      </c>
      <c r="C80" s="27">
        <f t="shared" si="7"/>
        <v>607969.391046284</v>
      </c>
      <c r="Z80" s="17">
        <v>46631</v>
      </c>
      <c r="AA80" s="26">
        <f t="shared" si="5"/>
        <v>614047.94829061988</v>
      </c>
      <c r="AB80" s="26">
        <f t="shared" si="8"/>
        <v>300000</v>
      </c>
      <c r="AC80" s="17">
        <v>64903</v>
      </c>
      <c r="AD80" s="26">
        <f>AD79*(1+$D$7)-[1]Renda!$G$9</f>
        <v>237195685.49054903</v>
      </c>
      <c r="AE80" s="26">
        <f t="shared" si="6"/>
        <v>117344616.61959668</v>
      </c>
    </row>
    <row r="81" spans="2:31" x14ac:dyDescent="0.25">
      <c r="B81" s="15">
        <v>72</v>
      </c>
      <c r="C81" s="27">
        <f t="shared" si="7"/>
        <v>614047.94829061988</v>
      </c>
      <c r="Z81" s="17">
        <v>46661</v>
      </c>
      <c r="AA81" s="26">
        <f t="shared" si="5"/>
        <v>620187.27974286291</v>
      </c>
      <c r="AB81" s="26">
        <f t="shared" si="8"/>
        <v>300000</v>
      </c>
      <c r="AC81" s="17">
        <v>64934</v>
      </c>
      <c r="AD81" s="26">
        <f>AD80*(1+$D$7)-[1]Renda!$G$9</f>
        <v>239561250.39442429</v>
      </c>
      <c r="AE81" s="26">
        <f t="shared" si="6"/>
        <v>117344616.61959668</v>
      </c>
    </row>
    <row r="82" spans="2:31" x14ac:dyDescent="0.25">
      <c r="B82" s="15">
        <v>73</v>
      </c>
      <c r="C82" s="27">
        <f t="shared" si="7"/>
        <v>620187.27974286291</v>
      </c>
      <c r="Z82" s="17">
        <v>46692</v>
      </c>
      <c r="AA82" s="26">
        <f t="shared" si="5"/>
        <v>626387.99303146813</v>
      </c>
      <c r="AB82" s="26">
        <f t="shared" si="8"/>
        <v>300000</v>
      </c>
      <c r="AC82" s="17">
        <v>64965</v>
      </c>
      <c r="AD82" s="26">
        <f>AD81*(1+$D$7)-[1]Renda!$G$9</f>
        <v>241950466.52465266</v>
      </c>
      <c r="AE82" s="26">
        <f t="shared" si="6"/>
        <v>117344616.61959668</v>
      </c>
    </row>
    <row r="83" spans="2:31" x14ac:dyDescent="0.25">
      <c r="B83" s="15">
        <v>74</v>
      </c>
      <c r="C83" s="27">
        <f t="shared" si="7"/>
        <v>626387.99303146813</v>
      </c>
      <c r="Z83" s="17">
        <v>46722</v>
      </c>
      <c r="AA83" s="26">
        <f t="shared" si="5"/>
        <v>632650.70186003903</v>
      </c>
      <c r="AB83" s="26">
        <f t="shared" si="8"/>
        <v>300000</v>
      </c>
      <c r="AC83" s="17">
        <v>64996</v>
      </c>
      <c r="AD83" s="26">
        <f>AD82*(1+$D$7)-[1]Renda!$G$9</f>
        <v>244363570.34927908</v>
      </c>
      <c r="AE83" s="26">
        <f t="shared" si="6"/>
        <v>117344616.61959668</v>
      </c>
    </row>
    <row r="84" spans="2:31" x14ac:dyDescent="0.25">
      <c r="B84" s="15">
        <v>75</v>
      </c>
      <c r="C84" s="27">
        <f t="shared" si="7"/>
        <v>632650.70186003903</v>
      </c>
      <c r="Z84" s="17">
        <v>46753</v>
      </c>
      <c r="AA84" s="26">
        <f t="shared" si="5"/>
        <v>638976.02606806764</v>
      </c>
      <c r="AB84" s="26">
        <f t="shared" si="8"/>
        <v>300000</v>
      </c>
      <c r="AC84" s="17">
        <v>65027</v>
      </c>
      <c r="AD84" s="26">
        <f>AD83*(1+$D$7)-[1]Renda!$G$9</f>
        <v>246800800.70058683</v>
      </c>
      <c r="AE84" s="26">
        <f t="shared" si="6"/>
        <v>117344616.61959668</v>
      </c>
    </row>
    <row r="85" spans="2:31" x14ac:dyDescent="0.25">
      <c r="B85" s="15">
        <v>76</v>
      </c>
      <c r="C85" s="27">
        <f t="shared" si="7"/>
        <v>638976.02606806764</v>
      </c>
      <c r="Z85" s="17">
        <v>46784</v>
      </c>
      <c r="AA85" s="26">
        <f t="shared" si="5"/>
        <v>645364.59169228224</v>
      </c>
      <c r="AB85" s="26">
        <f t="shared" si="8"/>
        <v>300000</v>
      </c>
      <c r="AC85" s="17">
        <v>65058</v>
      </c>
      <c r="AD85" s="26">
        <f>AD84*(1+$D$7)-[1]Renda!$G$9</f>
        <v>249262398.79873553</v>
      </c>
      <c r="AE85" s="26">
        <f t="shared" si="6"/>
        <v>117344616.61959668</v>
      </c>
    </row>
    <row r="86" spans="2:31" x14ac:dyDescent="0.25">
      <c r="B86" s="15">
        <v>77</v>
      </c>
      <c r="C86" s="27">
        <f t="shared" si="7"/>
        <v>645364.59169228224</v>
      </c>
      <c r="Z86" s="17">
        <v>46813</v>
      </c>
      <c r="AA86" s="26">
        <f t="shared" si="5"/>
        <v>651817.03102860786</v>
      </c>
      <c r="AB86" s="26">
        <f t="shared" si="8"/>
        <v>300000</v>
      </c>
      <c r="AC86" s="17">
        <v>65089</v>
      </c>
      <c r="AD86" s="26">
        <f>AD85*(1+$D$7)-[1]Renda!$G$9</f>
        <v>251748608.27563536</v>
      </c>
      <c r="AE86" s="26">
        <f t="shared" si="6"/>
        <v>117344616.61959668</v>
      </c>
    </row>
    <row r="87" spans="2:31" x14ac:dyDescent="0.25">
      <c r="B87" s="15">
        <v>78</v>
      </c>
      <c r="C87" s="27">
        <f t="shared" si="7"/>
        <v>651817.03102860786</v>
      </c>
      <c r="Z87" s="17">
        <v>46844</v>
      </c>
      <c r="AA87" s="26">
        <f t="shared" si="5"/>
        <v>658333.98269474658</v>
      </c>
      <c r="AB87" s="26">
        <f t="shared" si="8"/>
        <v>300000</v>
      </c>
      <c r="AC87" s="17">
        <v>65120</v>
      </c>
      <c r="AD87" s="26">
        <f>AD86*(1+$D$7)-[1]Renda!$G$9</f>
        <v>254259675.19906017</v>
      </c>
      <c r="AE87" s="26">
        <f t="shared" si="6"/>
        <v>117344616.61959668</v>
      </c>
    </row>
    <row r="88" spans="2:31" x14ac:dyDescent="0.25">
      <c r="B88" s="15">
        <v>79</v>
      </c>
      <c r="C88" s="27">
        <f t="shared" si="7"/>
        <v>658333.98269474658</v>
      </c>
      <c r="Z88" s="17">
        <v>46874</v>
      </c>
      <c r="AA88" s="26">
        <f t="shared" si="5"/>
        <v>664916.09169338364</v>
      </c>
      <c r="AB88" s="26">
        <f t="shared" si="8"/>
        <v>300000</v>
      </c>
      <c r="AC88" s="17">
        <v>65151</v>
      </c>
      <c r="AD88" s="26">
        <f>AD87*(1+$D$7)-[1]Renda!$G$9</f>
        <v>256795848.09700143</v>
      </c>
      <c r="AE88" s="26">
        <f t="shared" si="6"/>
        <v>117344616.61959668</v>
      </c>
    </row>
    <row r="89" spans="2:31" x14ac:dyDescent="0.25">
      <c r="B89" s="15">
        <v>80</v>
      </c>
      <c r="C89" s="27">
        <f t="shared" si="7"/>
        <v>664916.09169338364</v>
      </c>
      <c r="Z89" s="17">
        <v>46905</v>
      </c>
      <c r="AA89" s="26">
        <f t="shared" si="5"/>
        <v>671564.00947602512</v>
      </c>
      <c r="AB89" s="26">
        <f t="shared" si="8"/>
        <v>300000</v>
      </c>
      <c r="AC89" s="17">
        <v>65182</v>
      </c>
      <c r="AD89" s="26">
        <f>AD88*(1+$D$7)-[1]Renda!$G$9</f>
        <v>259357377.98226592</v>
      </c>
      <c r="AE89" s="26">
        <f t="shared" si="6"/>
        <v>117344616.61959668</v>
      </c>
    </row>
    <row r="90" spans="2:31" x14ac:dyDescent="0.25">
      <c r="B90" s="15">
        <v>81</v>
      </c>
      <c r="C90" s="27">
        <f t="shared" si="7"/>
        <v>671564.00947602512</v>
      </c>
      <c r="Z90" s="17">
        <v>46935</v>
      </c>
      <c r="AA90" s="26">
        <f t="shared" si="5"/>
        <v>678278.3940074743</v>
      </c>
      <c r="AB90" s="26">
        <f t="shared" si="8"/>
        <v>300000</v>
      </c>
      <c r="AC90" s="17">
        <v>65213</v>
      </c>
      <c r="AD90" s="26">
        <f>AD89*(1+$D$7)-[1]Renda!$G$9</f>
        <v>261944518.37731916</v>
      </c>
      <c r="AE90" s="26">
        <f t="shared" si="6"/>
        <v>117344616.61959668</v>
      </c>
    </row>
    <row r="91" spans="2:31" x14ac:dyDescent="0.25">
      <c r="B91" s="15">
        <v>82</v>
      </c>
      <c r="C91" s="27">
        <f t="shared" si="7"/>
        <v>678278.3940074743</v>
      </c>
      <c r="Z91" s="17">
        <v>46966</v>
      </c>
      <c r="AA91" s="26">
        <f t="shared" si="5"/>
        <v>685059.9098309523</v>
      </c>
      <c r="AB91" s="26">
        <f t="shared" si="8"/>
        <v>300000</v>
      </c>
      <c r="AC91" s="17">
        <v>65244</v>
      </c>
      <c r="AD91" s="26">
        <f>AD90*(1+$D$7)-[1]Renda!$G$9</f>
        <v>264557525.33937737</v>
      </c>
      <c r="AE91" s="26">
        <f t="shared" si="6"/>
        <v>117344616.61959668</v>
      </c>
    </row>
    <row r="92" spans="2:31" x14ac:dyDescent="0.25">
      <c r="B92" s="15">
        <v>83</v>
      </c>
      <c r="C92" s="27">
        <f t="shared" si="7"/>
        <v>685059.9098309523</v>
      </c>
      <c r="Z92" s="17">
        <v>46997</v>
      </c>
      <c r="AA92" s="26">
        <f t="shared" si="5"/>
        <v>691909.22813386994</v>
      </c>
      <c r="AB92" s="26">
        <f t="shared" si="8"/>
        <v>300000</v>
      </c>
      <c r="AC92" s="17">
        <v>65275</v>
      </c>
      <c r="AD92" s="26">
        <f>AD91*(1+$D$7)-[1]Renda!$G$9</f>
        <v>267196657.4857502</v>
      </c>
      <c r="AE92" s="26">
        <f t="shared" si="6"/>
        <v>117344616.61959668</v>
      </c>
    </row>
    <row r="93" spans="2:31" x14ac:dyDescent="0.25">
      <c r="B93" s="15">
        <v>84</v>
      </c>
      <c r="C93" s="27">
        <f t="shared" si="7"/>
        <v>691909.22813386994</v>
      </c>
      <c r="Z93" s="17">
        <v>47027</v>
      </c>
      <c r="AA93" s="26">
        <f t="shared" si="5"/>
        <v>698827.02681425738</v>
      </c>
      <c r="AB93" s="26">
        <f t="shared" si="8"/>
        <v>300000</v>
      </c>
      <c r="AC93" s="17">
        <v>65306</v>
      </c>
      <c r="AD93" s="26">
        <f>AD92*(1+$D$7)-[1]Renda!$G$9</f>
        <v>269862176.01943684</v>
      </c>
      <c r="AE93" s="26">
        <f t="shared" si="6"/>
        <v>117344616.61959668</v>
      </c>
    </row>
    <row r="94" spans="2:31" x14ac:dyDescent="0.25">
      <c r="B94" s="15">
        <v>85</v>
      </c>
      <c r="C94" s="27">
        <f t="shared" si="7"/>
        <v>698827.02681425738</v>
      </c>
      <c r="Z94" s="17">
        <v>47058</v>
      </c>
      <c r="AA94" s="26">
        <f t="shared" si="5"/>
        <v>705813.99054785771</v>
      </c>
      <c r="AB94" s="26">
        <f t="shared" si="8"/>
        <v>300000</v>
      </c>
      <c r="AC94" s="17">
        <v>65337</v>
      </c>
      <c r="AD94" s="26">
        <f>AD93*(1+$D$7)-[1]Renda!$G$9</f>
        <v>272554344.75497818</v>
      </c>
      <c r="AE94" s="26">
        <f t="shared" si="6"/>
        <v>117344616.61959668</v>
      </c>
    </row>
    <row r="95" spans="2:31" x14ac:dyDescent="0.25">
      <c r="B95" s="15">
        <v>86</v>
      </c>
      <c r="C95" s="27">
        <f t="shared" si="7"/>
        <v>705813.99054785771</v>
      </c>
      <c r="Z95" s="17">
        <v>47088</v>
      </c>
      <c r="AA95" s="26">
        <f t="shared" si="5"/>
        <v>712870.81085589144</v>
      </c>
      <c r="AB95" s="26">
        <f t="shared" si="8"/>
        <v>300000</v>
      </c>
      <c r="AC95" s="17">
        <v>65368</v>
      </c>
      <c r="AD95" s="26">
        <f>AD94*(1+$D$7)-[1]Renda!$G$9</f>
        <v>275273430.14456719</v>
      </c>
      <c r="AE95" s="26">
        <f t="shared" si="6"/>
        <v>117344616.61959668</v>
      </c>
    </row>
    <row r="96" spans="2:31" x14ac:dyDescent="0.25">
      <c r="B96" s="15">
        <v>87</v>
      </c>
      <c r="C96" s="27">
        <f t="shared" si="7"/>
        <v>712870.81085589144</v>
      </c>
      <c r="Z96" s="17">
        <v>47119</v>
      </c>
      <c r="AA96" s="26">
        <f t="shared" si="5"/>
        <v>719998.18617349816</v>
      </c>
      <c r="AB96" s="26">
        <f t="shared" si="8"/>
        <v>300000</v>
      </c>
      <c r="AC96" s="17">
        <v>65399</v>
      </c>
      <c r="AD96" s="26">
        <f>AD95*(1+$D$7)-[1]Renda!$G$9</f>
        <v>278019701.30442077</v>
      </c>
      <c r="AE96" s="26">
        <f t="shared" si="6"/>
        <v>117344616.61959668</v>
      </c>
    </row>
    <row r="97" spans="2:31" x14ac:dyDescent="0.25">
      <c r="B97" s="15">
        <v>88</v>
      </c>
      <c r="C97" s="27">
        <f t="shared" si="7"/>
        <v>719998.18617349816</v>
      </c>
      <c r="Z97" s="17">
        <v>47150</v>
      </c>
      <c r="AA97" s="26">
        <f t="shared" si="5"/>
        <v>727196.82191886322</v>
      </c>
      <c r="AB97" s="26">
        <f t="shared" si="8"/>
        <v>300000</v>
      </c>
      <c r="AC97" s="17">
        <v>65430</v>
      </c>
      <c r="AD97" s="26">
        <f>AD96*(1+$D$7)-[1]Renda!$G$9</f>
        <v>280793430.04141474</v>
      </c>
      <c r="AE97" s="26">
        <f t="shared" si="6"/>
        <v>117344616.61959668</v>
      </c>
    </row>
    <row r="98" spans="2:31" x14ac:dyDescent="0.25">
      <c r="B98" s="15">
        <v>89</v>
      </c>
      <c r="C98" s="27">
        <f t="shared" si="7"/>
        <v>727196.82191886322</v>
      </c>
      <c r="Z98" s="17">
        <v>47178</v>
      </c>
      <c r="AA98" s="26">
        <f t="shared" si="5"/>
        <v>734467.43056303496</v>
      </c>
      <c r="AB98" s="26">
        <f t="shared" si="8"/>
        <v>300000</v>
      </c>
      <c r="AC98" s="17">
        <v>65461</v>
      </c>
      <c r="AD98" s="26">
        <f>AD97*(1+$D$7)-[1]Renda!$G$9</f>
        <v>283594890.87998545</v>
      </c>
      <c r="AE98" s="26">
        <f t="shared" si="6"/>
        <v>117344616.61959668</v>
      </c>
    </row>
    <row r="99" spans="2:31" x14ac:dyDescent="0.25">
      <c r="B99" s="15">
        <v>90</v>
      </c>
      <c r="C99" s="27">
        <f t="shared" si="7"/>
        <v>734467.43056303496</v>
      </c>
      <c r="Z99" s="17">
        <v>47209</v>
      </c>
      <c r="AA99" s="26">
        <f t="shared" si="5"/>
        <v>741810.73170044005</v>
      </c>
      <c r="AB99" s="26">
        <f t="shared" si="8"/>
        <v>300000</v>
      </c>
      <c r="AC99" s="17">
        <v>65492</v>
      </c>
      <c r="AD99" s="26">
        <f>AD98*(1+$D$7)-[1]Renda!$G$9</f>
        <v>286424361.08930051</v>
      </c>
      <c r="AE99" s="26">
        <f t="shared" si="6"/>
        <v>117344616.61959668</v>
      </c>
    </row>
    <row r="100" spans="2:31" x14ac:dyDescent="0.25">
      <c r="B100" s="15">
        <v>91</v>
      </c>
      <c r="C100" s="27">
        <f t="shared" si="7"/>
        <v>741810.73170044005</v>
      </c>
      <c r="Z100" s="17">
        <v>47239</v>
      </c>
      <c r="AA100" s="26">
        <f t="shared" si="5"/>
        <v>749227.45212010422</v>
      </c>
      <c r="AB100" s="26">
        <f t="shared" si="8"/>
        <v>300000</v>
      </c>
      <c r="AC100" s="17">
        <v>65523</v>
      </c>
      <c r="AD100" s="26">
        <f>AD99*(1+$D$7)-[1]Renda!$G$9</f>
        <v>289282120.71070075</v>
      </c>
      <c r="AE100" s="26">
        <f t="shared" si="6"/>
        <v>117344616.61959668</v>
      </c>
    </row>
    <row r="101" spans="2:31" x14ac:dyDescent="0.25">
      <c r="B101" s="15">
        <v>92</v>
      </c>
      <c r="C101" s="27">
        <f t="shared" si="7"/>
        <v>749227.45212010422</v>
      </c>
      <c r="Z101" s="17">
        <v>47270</v>
      </c>
      <c r="AA101" s="26">
        <f t="shared" si="5"/>
        <v>756718.32587758463</v>
      </c>
      <c r="AB101" s="26">
        <f t="shared" si="8"/>
        <v>300000</v>
      </c>
      <c r="AC101" s="17">
        <v>65554</v>
      </c>
      <c r="AD101" s="26">
        <f>AD100*(1+$D$7)-[1]Renda!$G$9</f>
        <v>292168452.58541679</v>
      </c>
      <c r="AE101" s="26">
        <f t="shared" si="6"/>
        <v>117344616.61959668</v>
      </c>
    </row>
    <row r="102" spans="2:31" x14ac:dyDescent="0.25">
      <c r="B102" s="15">
        <v>93</v>
      </c>
      <c r="C102" s="27">
        <f t="shared" si="7"/>
        <v>756718.32587758463</v>
      </c>
      <c r="Z102" s="17">
        <v>47300</v>
      </c>
      <c r="AA102" s="26">
        <f t="shared" si="5"/>
        <v>764284.09436762158</v>
      </c>
      <c r="AB102" s="26">
        <f t="shared" si="8"/>
        <v>300000</v>
      </c>
      <c r="AC102" s="17">
        <v>65585</v>
      </c>
      <c r="AD102" s="26">
        <f>AD101*(1+$D$7)-[1]Renda!$G$9</f>
        <v>295083642.38256282</v>
      </c>
      <c r="AE102" s="26">
        <f t="shared" si="6"/>
        <v>117344616.61959668</v>
      </c>
    </row>
    <row r="103" spans="2:31" x14ac:dyDescent="0.25">
      <c r="B103" s="15">
        <v>94</v>
      </c>
      <c r="C103" s="27">
        <f t="shared" si="7"/>
        <v>764284.09436762158</v>
      </c>
      <c r="Z103" s="17">
        <v>47331</v>
      </c>
      <c r="AA103" s="26">
        <f t="shared" si="5"/>
        <v>771925.50639751658</v>
      </c>
      <c r="AB103" s="26">
        <f t="shared" si="8"/>
        <v>300000</v>
      </c>
      <c r="AC103" s="17">
        <v>65616</v>
      </c>
      <c r="AD103" s="26">
        <f>AD102*(1+$D$7)-[1]Renda!$G$9</f>
        <v>298027978.62740999</v>
      </c>
      <c r="AE103" s="26">
        <f t="shared" si="6"/>
        <v>117344616.61959668</v>
      </c>
    </row>
    <row r="104" spans="2:31" x14ac:dyDescent="0.25">
      <c r="B104" s="15">
        <v>95</v>
      </c>
      <c r="C104" s="27">
        <f t="shared" si="7"/>
        <v>771925.50639751658</v>
      </c>
      <c r="Z104" s="17">
        <v>47362</v>
      </c>
      <c r="AA104" s="26">
        <f t="shared" si="5"/>
        <v>779643.31826124422</v>
      </c>
      <c r="AB104" s="26">
        <f t="shared" si="8"/>
        <v>300000</v>
      </c>
      <c r="AC104" s="17">
        <v>65647</v>
      </c>
      <c r="AD104" s="26">
        <f>AD103*(1+$D$7)-[1]Renda!$G$9</f>
        <v>301001752.72994286</v>
      </c>
      <c r="AE104" s="26">
        <f t="shared" si="6"/>
        <v>117344616.61959668</v>
      </c>
    </row>
    <row r="105" spans="2:31" x14ac:dyDescent="0.25">
      <c r="B105" s="15">
        <v>96</v>
      </c>
      <c r="C105" s="27">
        <f t="shared" si="7"/>
        <v>779643.31826124422</v>
      </c>
      <c r="Z105" s="17">
        <v>47392</v>
      </c>
      <c r="AA105" s="26">
        <f t="shared" si="5"/>
        <v>787438.29381430487</v>
      </c>
      <c r="AB105" s="26">
        <f t="shared" si="8"/>
        <v>300000</v>
      </c>
      <c r="AC105" s="17">
        <v>65678</v>
      </c>
      <c r="AD105" s="26">
        <f>AD104*(1+$D$7)-[1]Renda!$G$9</f>
        <v>304005259.01370096</v>
      </c>
      <c r="AE105" s="26">
        <f t="shared" si="6"/>
        <v>117344616.61959668</v>
      </c>
    </row>
    <row r="106" spans="2:31" x14ac:dyDescent="0.25">
      <c r="B106" s="15">
        <v>97</v>
      </c>
      <c r="C106" s="27">
        <f t="shared" si="7"/>
        <v>787438.29381430487</v>
      </c>
      <c r="Z106" s="17">
        <v>47423</v>
      </c>
      <c r="AA106" s="26">
        <f t="shared" si="5"/>
        <v>795311.20454932575</v>
      </c>
      <c r="AB106" s="26">
        <f t="shared" si="8"/>
        <v>300000</v>
      </c>
      <c r="AC106" s="17">
        <v>65709</v>
      </c>
      <c r="AD106" s="26">
        <f>AD105*(1+$D$7)-[1]Renda!$G$9</f>
        <v>307038794.74490893</v>
      </c>
      <c r="AE106" s="26">
        <f t="shared" si="6"/>
        <v>117344616.61959668</v>
      </c>
    </row>
    <row r="107" spans="2:31" x14ac:dyDescent="0.25">
      <c r="B107" s="15">
        <v>98</v>
      </c>
      <c r="C107" s="27">
        <f t="shared" si="7"/>
        <v>795311.20454932575</v>
      </c>
      <c r="Z107" s="17">
        <v>47453</v>
      </c>
      <c r="AA107" s="26">
        <f t="shared" si="5"/>
        <v>803262.82967241807</v>
      </c>
      <c r="AB107" s="26">
        <f t="shared" si="8"/>
        <v>300000</v>
      </c>
      <c r="AC107" s="17">
        <v>65740</v>
      </c>
      <c r="AD107" s="26">
        <f>AD106*(1+$D$7)-[1]Renda!$G$9</f>
        <v>310102660.16189784</v>
      </c>
      <c r="AE107" s="26">
        <f t="shared" si="6"/>
        <v>117344616.61959668</v>
      </c>
    </row>
    <row r="108" spans="2:31" x14ac:dyDescent="0.25">
      <c r="B108" s="15">
        <v>99</v>
      </c>
      <c r="C108" s="27">
        <f t="shared" si="7"/>
        <v>803262.82967241807</v>
      </c>
      <c r="Z108" s="17">
        <v>47484</v>
      </c>
      <c r="AA108" s="26">
        <f t="shared" si="5"/>
        <v>811293.9561802973</v>
      </c>
      <c r="AB108" s="26">
        <f t="shared" si="8"/>
        <v>300000</v>
      </c>
      <c r="AC108" s="17">
        <v>65771</v>
      </c>
      <c r="AD108" s="26">
        <f>AD107*(1+$D$7)-[1]Renda!$G$9</f>
        <v>313197158.50482082</v>
      </c>
      <c r="AE108" s="26">
        <f t="shared" si="6"/>
        <v>117344616.61959668</v>
      </c>
    </row>
    <row r="109" spans="2:31" x14ac:dyDescent="0.25">
      <c r="B109" s="15">
        <v>100</v>
      </c>
      <c r="C109" s="27">
        <f t="shared" si="7"/>
        <v>811293.9561802973</v>
      </c>
      <c r="Z109" s="17">
        <v>47515</v>
      </c>
      <c r="AA109" s="26">
        <f t="shared" si="5"/>
        <v>819405.37893817457</v>
      </c>
      <c r="AB109" s="26">
        <f t="shared" si="8"/>
        <v>300000</v>
      </c>
      <c r="AC109" s="17">
        <v>65802</v>
      </c>
      <c r="AD109" s="26">
        <f>AD108*(1+$D$7)-[1]Renda!$G$9</f>
        <v>316322596.04566562</v>
      </c>
      <c r="AE109" s="26">
        <f t="shared" si="6"/>
        <v>117344616.61959668</v>
      </c>
    </row>
    <row r="110" spans="2:31" x14ac:dyDescent="0.25">
      <c r="B110" s="15">
        <v>101</v>
      </c>
      <c r="C110" s="27">
        <f t="shared" si="7"/>
        <v>819405.37893817457</v>
      </c>
      <c r="Z110" s="17">
        <v>47543</v>
      </c>
      <c r="AA110" s="26">
        <f t="shared" si="5"/>
        <v>827597.90075842722</v>
      </c>
      <c r="AB110" s="26">
        <f t="shared" si="8"/>
        <v>300000</v>
      </c>
      <c r="AC110" s="17">
        <v>65833</v>
      </c>
      <c r="AD110" s="26">
        <f>AD109*(1+$D$7)-[1]Renda!$G$9</f>
        <v>319479282.11856711</v>
      </c>
      <c r="AE110" s="26">
        <f t="shared" si="6"/>
        <v>117344616.61959668</v>
      </c>
    </row>
    <row r="111" spans="2:31" x14ac:dyDescent="0.25">
      <c r="B111" s="15">
        <v>102</v>
      </c>
      <c r="C111" s="27">
        <f t="shared" si="7"/>
        <v>827597.90075842722</v>
      </c>
      <c r="Z111" s="17">
        <v>47574</v>
      </c>
      <c r="AA111" s="26">
        <f t="shared" si="5"/>
        <v>835872.33248005528</v>
      </c>
      <c r="AB111" s="26">
        <f t="shared" si="8"/>
        <v>300000</v>
      </c>
      <c r="AC111" s="17">
        <v>65864</v>
      </c>
      <c r="AD111" s="26">
        <f>AD110*(1+$D$7)-[1]Renda!$G$9</f>
        <v>322667529.15042335</v>
      </c>
      <c r="AE111" s="26">
        <f t="shared" si="6"/>
        <v>117344616.61959668</v>
      </c>
    </row>
    <row r="112" spans="2:31" x14ac:dyDescent="0.25">
      <c r="B112" s="15">
        <v>103</v>
      </c>
      <c r="C112" s="27">
        <f t="shared" si="7"/>
        <v>835872.33248005528</v>
      </c>
      <c r="Z112" s="17">
        <v>47604</v>
      </c>
      <c r="AA112" s="26">
        <f t="shared" si="5"/>
        <v>844229.49304893287</v>
      </c>
      <c r="AB112" s="26">
        <f t="shared" si="8"/>
        <v>300000</v>
      </c>
      <c r="AC112" s="17">
        <v>65895</v>
      </c>
      <c r="AD112" s="26">
        <f>AD111*(1+$D$7)-[1]Renda!$G$9</f>
        <v>325887652.6918171</v>
      </c>
      <c r="AE112" s="26">
        <f t="shared" si="6"/>
        <v>117344616.61959668</v>
      </c>
    </row>
    <row r="113" spans="2:31" x14ac:dyDescent="0.25">
      <c r="B113" s="15">
        <v>104</v>
      </c>
      <c r="C113" s="27">
        <f t="shared" si="7"/>
        <v>844229.49304893287</v>
      </c>
      <c r="Z113" s="17">
        <v>47635</v>
      </c>
      <c r="AA113" s="26">
        <f t="shared" si="5"/>
        <v>852670.20959886175</v>
      </c>
      <c r="AB113" s="26">
        <f t="shared" si="8"/>
        <v>300000</v>
      </c>
      <c r="AC113" s="17">
        <v>65926</v>
      </c>
      <c r="AD113" s="26">
        <f>AD112*(1+$D$7)-[1]Renda!$G$9</f>
        <v>329139971.44824713</v>
      </c>
      <c r="AE113" s="26">
        <f t="shared" si="6"/>
        <v>117344616.61959668</v>
      </c>
    </row>
    <row r="114" spans="2:31" x14ac:dyDescent="0.25">
      <c r="B114" s="15">
        <v>105</v>
      </c>
      <c r="C114" s="27">
        <f t="shared" si="7"/>
        <v>852670.20959886175</v>
      </c>
      <c r="Z114" s="17">
        <v>47665</v>
      </c>
      <c r="AA114" s="26">
        <f t="shared" si="5"/>
        <v>861195.3175334353</v>
      </c>
      <c r="AB114" s="26">
        <f t="shared" si="8"/>
        <v>300000</v>
      </c>
      <c r="AC114" s="17">
        <v>65957</v>
      </c>
      <c r="AD114" s="26">
        <f>AD113*(1+$D$7)-[1]Renda!$G$9</f>
        <v>332424807.31167126</v>
      </c>
      <c r="AE114" s="26">
        <f t="shared" si="6"/>
        <v>117344616.61959668</v>
      </c>
    </row>
    <row r="115" spans="2:31" x14ac:dyDescent="0.25">
      <c r="B115" s="15">
        <v>106</v>
      </c>
      <c r="C115" s="27">
        <f t="shared" si="7"/>
        <v>861195.3175334353</v>
      </c>
      <c r="Z115" s="17">
        <v>47696</v>
      </c>
      <c r="AA115" s="26">
        <f t="shared" si="5"/>
        <v>869805.66060872097</v>
      </c>
      <c r="AB115" s="26">
        <f t="shared" si="8"/>
        <v>300000</v>
      </c>
      <c r="AC115" s="17">
        <v>65988</v>
      </c>
      <c r="AD115" s="26">
        <f>AD114*(1+$D$7)-[1]Renda!$G$9</f>
        <v>335742485.3923651</v>
      </c>
      <c r="AE115" s="26">
        <f t="shared" si="6"/>
        <v>117344616.61959668</v>
      </c>
    </row>
    <row r="116" spans="2:31" x14ac:dyDescent="0.25">
      <c r="B116" s="15">
        <v>107</v>
      </c>
      <c r="C116" s="27">
        <f t="shared" si="7"/>
        <v>869805.66060872097</v>
      </c>
      <c r="Z116" s="17">
        <v>47727</v>
      </c>
      <c r="AA116" s="26">
        <f t="shared" si="5"/>
        <v>878502.09101676918</v>
      </c>
      <c r="AB116" s="26">
        <f t="shared" si="8"/>
        <v>300000</v>
      </c>
      <c r="AC116" s="17">
        <v>66019</v>
      </c>
      <c r="AD116" s="26">
        <f>AD115*(1+$D$7)-[1]Renda!$G$9</f>
        <v>339093334.05109912</v>
      </c>
      <c r="AE116" s="26">
        <f t="shared" si="6"/>
        <v>117344616.61959668</v>
      </c>
    </row>
    <row r="117" spans="2:31" x14ac:dyDescent="0.25">
      <c r="B117" s="15">
        <v>108</v>
      </c>
      <c r="C117" s="27">
        <f t="shared" si="7"/>
        <v>878502.09101676918</v>
      </c>
      <c r="Z117" s="17">
        <v>47757</v>
      </c>
      <c r="AA117" s="26">
        <f t="shared" si="5"/>
        <v>887285.46946995787</v>
      </c>
      <c r="AB117" s="26">
        <f t="shared" si="8"/>
        <v>300000</v>
      </c>
      <c r="AC117" s="17">
        <v>66050</v>
      </c>
      <c r="AD117" s="26">
        <f>AD116*(1+$D$7)-[1]Renda!$G$9</f>
        <v>342477684.93163776</v>
      </c>
      <c r="AE117" s="26">
        <f t="shared" si="6"/>
        <v>117344616.61959668</v>
      </c>
    </row>
    <row r="118" spans="2:31" x14ac:dyDescent="0.25">
      <c r="B118" s="15">
        <v>109</v>
      </c>
      <c r="C118" s="27">
        <f t="shared" si="7"/>
        <v>887285.46946995787</v>
      </c>
      <c r="Z118" s="17">
        <v>47788</v>
      </c>
      <c r="AA118" s="26">
        <f t="shared" si="5"/>
        <v>896156.6652861794</v>
      </c>
      <c r="AB118" s="26">
        <f t="shared" si="8"/>
        <v>300000</v>
      </c>
      <c r="AC118" s="17">
        <v>66081</v>
      </c>
      <c r="AD118" s="26">
        <f>AD117*(1+$D$7)-[1]Renda!$G$9</f>
        <v>345895872.99356288</v>
      </c>
      <c r="AE118" s="26">
        <f t="shared" si="6"/>
        <v>117344616.61959668</v>
      </c>
    </row>
    <row r="119" spans="2:31" x14ac:dyDescent="0.25">
      <c r="B119" s="15">
        <v>110</v>
      </c>
      <c r="C119" s="27">
        <f t="shared" si="7"/>
        <v>896156.6652861794</v>
      </c>
      <c r="Z119" s="17">
        <v>47818</v>
      </c>
      <c r="AA119" s="26">
        <f t="shared" si="5"/>
        <v>905116.55647487985</v>
      </c>
      <c r="AB119" s="26">
        <f t="shared" si="8"/>
        <v>300000</v>
      </c>
      <c r="AC119" s="17">
        <v>66112</v>
      </c>
      <c r="AD119" s="26">
        <f>AD118*(1+$D$7)-[1]Renda!$G$9</f>
        <v>349348236.54542601</v>
      </c>
      <c r="AE119" s="26">
        <f t="shared" si="6"/>
        <v>117344616.61959668</v>
      </c>
    </row>
    <row r="120" spans="2:31" x14ac:dyDescent="0.25">
      <c r="B120" s="15">
        <v>111</v>
      </c>
      <c r="C120" s="27">
        <f t="shared" si="7"/>
        <v>905116.55647487985</v>
      </c>
      <c r="Z120" s="17">
        <v>47849</v>
      </c>
      <c r="AA120" s="26">
        <f t="shared" si="5"/>
        <v>914166.02982395818</v>
      </c>
      <c r="AB120" s="26">
        <f t="shared" si="8"/>
        <v>300000</v>
      </c>
      <c r="AC120" s="17">
        <v>66143</v>
      </c>
      <c r="AD120" s="26">
        <f>AD119*(1+$D$7)-[1]Renda!$G$9</f>
        <v>352835117.27823168</v>
      </c>
      <c r="AE120" s="26">
        <f t="shared" si="6"/>
        <v>117344616.61959668</v>
      </c>
    </row>
    <row r="121" spans="2:31" x14ac:dyDescent="0.25">
      <c r="B121" s="15">
        <v>112</v>
      </c>
      <c r="C121" s="27">
        <f t="shared" si="7"/>
        <v>914166.02982395818</v>
      </c>
      <c r="Z121" s="17">
        <v>47880</v>
      </c>
      <c r="AA121" s="26">
        <f t="shared" si="5"/>
        <v>923305.98098753428</v>
      </c>
      <c r="AB121" s="26">
        <f t="shared" si="8"/>
        <v>300000</v>
      </c>
      <c r="AC121" s="17">
        <v>66174</v>
      </c>
      <c r="AD121" s="26">
        <f>AD120*(1+$D$7)-[1]Renda!$G$9</f>
        <v>356356860.29925555</v>
      </c>
      <c r="AE121" s="26">
        <f t="shared" si="6"/>
        <v>117344616.61959668</v>
      </c>
    </row>
    <row r="122" spans="2:31" x14ac:dyDescent="0.25">
      <c r="B122" s="15">
        <v>113</v>
      </c>
      <c r="C122" s="27">
        <f t="shared" si="7"/>
        <v>923305.98098753428</v>
      </c>
      <c r="Z122" s="17">
        <v>47908</v>
      </c>
      <c r="AA122" s="26">
        <f t="shared" si="5"/>
        <v>932537.31457459496</v>
      </c>
      <c r="AB122" s="26">
        <f t="shared" si="8"/>
        <v>300000</v>
      </c>
      <c r="AC122" s="17">
        <v>66205</v>
      </c>
      <c r="AD122" s="26">
        <f>AD121*(1+$D$7)-[1]Renda!$G$9</f>
        <v>359913814.166201</v>
      </c>
      <c r="AE122" s="26">
        <f t="shared" si="6"/>
        <v>117344616.61959668</v>
      </c>
    </row>
    <row r="123" spans="2:31" x14ac:dyDescent="0.25">
      <c r="B123" s="15">
        <v>114</v>
      </c>
      <c r="C123" s="27">
        <f t="shared" si="7"/>
        <v>932537.31457459496</v>
      </c>
      <c r="Z123" s="17">
        <v>47939</v>
      </c>
      <c r="AA123" s="26">
        <f t="shared" si="5"/>
        <v>941860.94423852547</v>
      </c>
      <c r="AB123" s="26">
        <f t="shared" si="8"/>
        <v>300000</v>
      </c>
      <c r="AC123" s="17">
        <v>66236</v>
      </c>
      <c r="AD123" s="26">
        <f>AD122*(1+$D$7)-[1]Renda!$G$9</f>
        <v>363506330.9216966</v>
      </c>
      <c r="AE123" s="26">
        <f t="shared" si="6"/>
        <v>117344616.61959668</v>
      </c>
    </row>
    <row r="124" spans="2:31" x14ac:dyDescent="0.25">
      <c r="B124" s="15">
        <v>115</v>
      </c>
      <c r="C124" s="27">
        <f t="shared" si="7"/>
        <v>941860.94423852547</v>
      </c>
      <c r="Z124" s="17">
        <v>47969</v>
      </c>
      <c r="AA124" s="26">
        <f t="shared" si="5"/>
        <v>951277.79276753683</v>
      </c>
      <c r="AB124" s="26">
        <f t="shared" si="8"/>
        <v>300000</v>
      </c>
      <c r="AC124" s="17">
        <v>66267</v>
      </c>
      <c r="AD124" s="26">
        <f>AD123*(1+$D$7)-[1]Renda!$G$9</f>
        <v>367134766.12813908</v>
      </c>
      <c r="AE124" s="26">
        <f t="shared" si="6"/>
        <v>117344616.61959668</v>
      </c>
    </row>
    <row r="125" spans="2:31" x14ac:dyDescent="0.25">
      <c r="B125" s="15">
        <v>116</v>
      </c>
      <c r="C125" s="27">
        <f t="shared" si="7"/>
        <v>951277.79276753683</v>
      </c>
      <c r="Z125" s="17">
        <v>48000</v>
      </c>
      <c r="AA125" s="26">
        <f t="shared" si="5"/>
        <v>960788.7921759967</v>
      </c>
      <c r="AB125" s="26">
        <f t="shared" si="8"/>
        <v>300000</v>
      </c>
      <c r="AC125" s="17">
        <v>66298</v>
      </c>
      <c r="AD125" s="26">
        <f>AD124*(1+$D$7)-[1]Renda!$G$9</f>
        <v>370799478.90288442</v>
      </c>
      <c r="AE125" s="26">
        <f t="shared" si="6"/>
        <v>117344616.61959668</v>
      </c>
    </row>
    <row r="126" spans="2:31" x14ac:dyDescent="0.25">
      <c r="B126" s="15">
        <v>117</v>
      </c>
      <c r="C126" s="27">
        <f t="shared" si="7"/>
        <v>960788.7921759967</v>
      </c>
      <c r="Z126" s="17">
        <v>48030</v>
      </c>
      <c r="AA126" s="26">
        <f t="shared" si="5"/>
        <v>970394.8837966742</v>
      </c>
      <c r="AB126" s="26">
        <f t="shared" si="8"/>
        <v>300000</v>
      </c>
      <c r="AC126" s="17">
        <v>66329</v>
      </c>
      <c r="AD126" s="26">
        <f>AD125*(1+$D$7)-[1]Renda!$G$9</f>
        <v>374500831.95379072</v>
      </c>
      <c r="AE126" s="26">
        <f t="shared" si="6"/>
        <v>117344616.61959668</v>
      </c>
    </row>
    <row r="127" spans="2:31" x14ac:dyDescent="0.25">
      <c r="B127" s="15">
        <v>118</v>
      </c>
      <c r="C127" s="27">
        <f t="shared" si="7"/>
        <v>970394.8837966742</v>
      </c>
      <c r="Z127" s="17">
        <v>48061</v>
      </c>
      <c r="AA127" s="26">
        <f t="shared" si="5"/>
        <v>980097.01837390603</v>
      </c>
      <c r="AB127" s="26">
        <f t="shared" si="8"/>
        <v>300000</v>
      </c>
      <c r="AC127" s="17">
        <v>66360</v>
      </c>
      <c r="AD127" s="26">
        <f>AD126*(1+$D$7)-[1]Renda!$G$9</f>
        <v>378239191.61511654</v>
      </c>
      <c r="AE127" s="26">
        <f t="shared" si="6"/>
        <v>117344616.61959668</v>
      </c>
    </row>
    <row r="128" spans="2:31" x14ac:dyDescent="0.25">
      <c r="B128" s="15">
        <v>119</v>
      </c>
      <c r="C128" s="27">
        <f t="shared" si="7"/>
        <v>980097.01837390603</v>
      </c>
      <c r="Z128" s="17">
        <v>48092</v>
      </c>
      <c r="AA128" s="26">
        <f t="shared" si="5"/>
        <v>989896.15615769476</v>
      </c>
      <c r="AB128" s="26">
        <f t="shared" si="8"/>
        <v>300000</v>
      </c>
      <c r="AC128" s="17">
        <v>66391</v>
      </c>
      <c r="AD128" s="26">
        <f>AD127*(1+$D$7)-[1]Renda!$G$9</f>
        <v>382014927.88377804</v>
      </c>
      <c r="AE128" s="26">
        <f t="shared" si="6"/>
        <v>117344616.61959668</v>
      </c>
    </row>
    <row r="129" spans="2:31" x14ac:dyDescent="0.25">
      <c r="B129" s="15">
        <v>120</v>
      </c>
      <c r="C129" s="27">
        <f t="shared" si="7"/>
        <v>989896.15615769476</v>
      </c>
      <c r="Z129" s="17">
        <v>48122</v>
      </c>
      <c r="AA129" s="26">
        <f t="shared" si="5"/>
        <v>999793.26699874771</v>
      </c>
      <c r="AB129" s="26">
        <f t="shared" si="8"/>
        <v>300000</v>
      </c>
      <c r="AC129" s="17">
        <v>66422</v>
      </c>
      <c r="AD129" s="26">
        <f>AD128*(1+$D$7)-[1]Renda!$G$9</f>
        <v>385828414.45596898</v>
      </c>
      <c r="AE129" s="26">
        <f t="shared" si="6"/>
        <v>117344616.61959668</v>
      </c>
    </row>
    <row r="130" spans="2:31" x14ac:dyDescent="0.25">
      <c r="B130" s="15">
        <v>121</v>
      </c>
      <c r="C130" s="27">
        <f t="shared" si="7"/>
        <v>999793.26699874771</v>
      </c>
      <c r="Z130" s="17">
        <v>48153</v>
      </c>
      <c r="AA130" s="26">
        <f t="shared" si="5"/>
        <v>1009789.3304444661</v>
      </c>
      <c r="AB130" s="26">
        <f t="shared" si="8"/>
        <v>300000</v>
      </c>
      <c r="AC130" s="17">
        <v>66453</v>
      </c>
      <c r="AD130" s="26">
        <f>AD129*(1+$D$7)-[1]Renda!$G$9</f>
        <v>389680028.76414621</v>
      </c>
      <c r="AE130" s="26">
        <f t="shared" si="6"/>
        <v>117344616.61959668</v>
      </c>
    </row>
    <row r="131" spans="2:31" x14ac:dyDescent="0.25">
      <c r="B131" s="15">
        <v>122</v>
      </c>
      <c r="C131" s="27">
        <f t="shared" si="7"/>
        <v>1009789.3304444661</v>
      </c>
      <c r="Z131" s="17">
        <v>48183</v>
      </c>
      <c r="AA131" s="26">
        <f t="shared" si="5"/>
        <v>1019885.3358358938</v>
      </c>
      <c r="AB131" s="26">
        <f t="shared" si="8"/>
        <v>300000</v>
      </c>
      <c r="AC131" s="17">
        <v>66484</v>
      </c>
      <c r="AD131" s="26">
        <f>AD130*(1+$D$7)-[1]Renda!$G$9</f>
        <v>393570152.01438558</v>
      </c>
      <c r="AE131" s="26">
        <f t="shared" si="6"/>
        <v>117344616.61959668</v>
      </c>
    </row>
    <row r="132" spans="2:31" x14ac:dyDescent="0.25">
      <c r="B132" s="15">
        <v>123</v>
      </c>
      <c r="C132" s="27">
        <f t="shared" si="7"/>
        <v>1019885.3358358938</v>
      </c>
      <c r="Z132" s="17">
        <v>48214</v>
      </c>
      <c r="AA132" s="26">
        <f t="shared" si="5"/>
        <v>1030082.2824056352</v>
      </c>
      <c r="AB132" s="26">
        <f t="shared" si="8"/>
        <v>300000</v>
      </c>
      <c r="AC132" s="17">
        <v>66515</v>
      </c>
      <c r="AD132" s="26">
        <f>AD131*(1+$D$7)-[1]Renda!$G$9</f>
        <v>397499169.22411096</v>
      </c>
      <c r="AE132" s="26">
        <f t="shared" si="6"/>
        <v>117344616.61959668</v>
      </c>
    </row>
    <row r="133" spans="2:31" x14ac:dyDescent="0.25">
      <c r="B133" s="15">
        <v>124</v>
      </c>
      <c r="C133" s="27">
        <f t="shared" si="7"/>
        <v>1030082.2824056352</v>
      </c>
      <c r="Z133" s="17">
        <v>48245</v>
      </c>
      <c r="AA133" s="26">
        <f t="shared" si="5"/>
        <v>1040381.1793767528</v>
      </c>
      <c r="AB133" s="26">
        <f t="shared" si="8"/>
        <v>300000</v>
      </c>
      <c r="AC133" s="17">
        <v>66546</v>
      </c>
      <c r="AD133" s="26">
        <f>AD132*(1+$D$7)-[1]Renda!$G$9</f>
        <v>401467469.26020068</v>
      </c>
      <c r="AE133" s="26">
        <f t="shared" si="6"/>
        <v>117344616.61959668</v>
      </c>
    </row>
    <row r="134" spans="2:31" x14ac:dyDescent="0.25">
      <c r="B134" s="15">
        <v>125</v>
      </c>
      <c r="C134" s="27">
        <f t="shared" si="7"/>
        <v>1040381.1793767528</v>
      </c>
      <c r="Z134" s="17">
        <v>48274</v>
      </c>
      <c r="AA134" s="26">
        <f t="shared" si="5"/>
        <v>1050783.0460626527</v>
      </c>
      <c r="AB134" s="26">
        <f t="shared" si="8"/>
        <v>300000</v>
      </c>
      <c r="AC134" s="17">
        <v>66577</v>
      </c>
      <c r="AD134" s="26">
        <f>AD133*(1+$D$7)-[1]Renda!$G$9</f>
        <v>405475444.87747478</v>
      </c>
      <c r="AE134" s="26">
        <f t="shared" si="6"/>
        <v>117344616.61959668</v>
      </c>
    </row>
    <row r="135" spans="2:31" x14ac:dyDescent="0.25">
      <c r="B135" s="15">
        <v>126</v>
      </c>
      <c r="C135" s="27">
        <f t="shared" si="7"/>
        <v>1050783.0460626527</v>
      </c>
      <c r="Z135" s="17">
        <v>48305</v>
      </c>
      <c r="AA135" s="26">
        <f t="shared" si="5"/>
        <v>1061288.9119679697</v>
      </c>
      <c r="AB135" s="26">
        <f t="shared" si="8"/>
        <v>300000</v>
      </c>
      <c r="AC135" s="17">
        <v>66608</v>
      </c>
      <c r="AD135" s="26">
        <f>AD134*(1+$D$7)-[1]Renda!$G$9</f>
        <v>409523492.75756723</v>
      </c>
      <c r="AE135" s="26">
        <f t="shared" si="6"/>
        <v>117344616.61959668</v>
      </c>
    </row>
    <row r="136" spans="2:31" x14ac:dyDescent="0.25">
      <c r="B136" s="15">
        <v>127</v>
      </c>
      <c r="C136" s="27">
        <f t="shared" si="7"/>
        <v>1061288.9119679697</v>
      </c>
      <c r="Z136" s="17">
        <v>48335</v>
      </c>
      <c r="AA136" s="26">
        <f t="shared" si="5"/>
        <v>1071899.8168904597</v>
      </c>
      <c r="AB136" s="26">
        <f t="shared" si="8"/>
        <v>300000</v>
      </c>
      <c r="AC136" s="17">
        <v>66639</v>
      </c>
      <c r="AD136" s="26">
        <f>AD135*(1+$D$7)-[1]Renda!$G$9</f>
        <v>413612013.5481866</v>
      </c>
      <c r="AE136" s="26">
        <f t="shared" si="6"/>
        <v>117344616.61959668</v>
      </c>
    </row>
    <row r="137" spans="2:31" x14ac:dyDescent="0.25">
      <c r="B137" s="15">
        <v>128</v>
      </c>
      <c r="C137" s="27">
        <f t="shared" si="7"/>
        <v>1071899.8168904597</v>
      </c>
      <c r="Z137" s="17">
        <v>48366</v>
      </c>
      <c r="AA137" s="26">
        <f t="shared" si="5"/>
        <v>1082616.8110239124</v>
      </c>
      <c r="AB137" s="26">
        <f t="shared" si="8"/>
        <v>300000</v>
      </c>
      <c r="AC137" s="17">
        <v>66670</v>
      </c>
      <c r="AD137" s="26">
        <f>AD136*(1+$D$7)-[1]Renda!$G$9</f>
        <v>417741411.90276963</v>
      </c>
      <c r="AE137" s="26">
        <f t="shared" si="6"/>
        <v>117344616.61959668</v>
      </c>
    </row>
    <row r="138" spans="2:31" x14ac:dyDescent="0.25">
      <c r="B138" s="15">
        <v>129</v>
      </c>
      <c r="C138" s="27">
        <f t="shared" si="7"/>
        <v>1082616.8110239124</v>
      </c>
      <c r="Z138" s="17">
        <v>48396</v>
      </c>
      <c r="AA138" s="26">
        <f t="shared" si="5"/>
        <v>1093440.9550620918</v>
      </c>
      <c r="AB138" s="26">
        <f t="shared" si="8"/>
        <v>300000</v>
      </c>
      <c r="AC138" s="17">
        <v>66701</v>
      </c>
      <c r="AD138" s="26">
        <f>AD137*(1+$D$7)-[1]Renda!$G$9</f>
        <v>421912096.52053082</v>
      </c>
      <c r="AE138" s="26">
        <f t="shared" si="6"/>
        <v>117344616.61959668</v>
      </c>
    </row>
    <row r="139" spans="2:31" x14ac:dyDescent="0.25">
      <c r="B139" s="15">
        <v>130</v>
      </c>
      <c r="C139" s="27">
        <f t="shared" si="7"/>
        <v>1093440.9550620918</v>
      </c>
      <c r="Z139" s="17">
        <v>48427</v>
      </c>
      <c r="AA139" s="26">
        <f t="shared" ref="AA139:AA202" si="9">AA138*(1+$D$7)+($D$5*(1+$D$7))</f>
        <v>1104373.3203037167</v>
      </c>
      <c r="AB139" s="26">
        <f t="shared" si="8"/>
        <v>300000</v>
      </c>
      <c r="AC139" s="17">
        <v>66732</v>
      </c>
      <c r="AD139" s="26">
        <f>AD138*(1+$D$7)-[1]Renda!$G$9</f>
        <v>426124480.18691272</v>
      </c>
      <c r="AE139" s="26">
        <f t="shared" ref="AE139:AE202" si="10">AE138</f>
        <v>117344616.61959668</v>
      </c>
    </row>
    <row r="140" spans="2:31" x14ac:dyDescent="0.25">
      <c r="B140" s="15">
        <v>131</v>
      </c>
      <c r="C140" s="27">
        <f t="shared" ref="C140:C203" si="11">(C139+$D$5)*(1+$D$7)</f>
        <v>1104373.3203037167</v>
      </c>
      <c r="Z140" s="17">
        <v>48458</v>
      </c>
      <c r="AA140" s="26">
        <f t="shared" si="9"/>
        <v>1115414.98875849</v>
      </c>
      <c r="AB140" s="26">
        <f t="shared" ref="AB140:AB203" si="12">AB139+$D$5</f>
        <v>300000</v>
      </c>
      <c r="AC140" s="17">
        <v>66763</v>
      </c>
      <c r="AD140" s="26">
        <f>AD139*(1+$D$7)-[1]Renda!$G$9</f>
        <v>430378979.81444055</v>
      </c>
      <c r="AE140" s="26">
        <f t="shared" si="10"/>
        <v>117344616.61959668</v>
      </c>
    </row>
    <row r="141" spans="2:31" x14ac:dyDescent="0.25">
      <c r="B141" s="15">
        <v>132</v>
      </c>
      <c r="C141" s="27">
        <f t="shared" si="11"/>
        <v>1115414.98875849</v>
      </c>
      <c r="Z141" s="17">
        <v>48488</v>
      </c>
      <c r="AA141" s="26">
        <f t="shared" si="9"/>
        <v>1126567.0532541885</v>
      </c>
      <c r="AB141" s="26">
        <f t="shared" si="12"/>
        <v>300000</v>
      </c>
      <c r="AC141" s="17">
        <v>66794</v>
      </c>
      <c r="AD141" s="26">
        <f>AD140*(1+$D$7)-[1]Renda!$G$9</f>
        <v>434676016.48398525</v>
      </c>
      <c r="AE141" s="26">
        <f t="shared" si="10"/>
        <v>117344616.61959668</v>
      </c>
    </row>
    <row r="142" spans="2:31" x14ac:dyDescent="0.25">
      <c r="B142" s="15">
        <v>133</v>
      </c>
      <c r="C142" s="27">
        <f t="shared" si="11"/>
        <v>1126567.0532541885</v>
      </c>
      <c r="Z142" s="17">
        <v>48519</v>
      </c>
      <c r="AA142" s="26">
        <f t="shared" si="9"/>
        <v>1137830.617544824</v>
      </c>
      <c r="AB142" s="26">
        <f t="shared" si="12"/>
        <v>300000</v>
      </c>
      <c r="AC142" s="17">
        <v>66825</v>
      </c>
      <c r="AD142" s="26">
        <f>AD141*(1+$D$7)-[1]Renda!$G$9</f>
        <v>439016015.48643935</v>
      </c>
      <c r="AE142" s="26">
        <f t="shared" si="10"/>
        <v>117344616.61959668</v>
      </c>
    </row>
    <row r="143" spans="2:31" x14ac:dyDescent="0.25">
      <c r="B143" s="15">
        <v>134</v>
      </c>
      <c r="C143" s="27">
        <f t="shared" si="11"/>
        <v>1137830.617544824</v>
      </c>
      <c r="Z143" s="17">
        <v>48549</v>
      </c>
      <c r="AA143" s="26">
        <f t="shared" si="9"/>
        <v>1149206.7964198848</v>
      </c>
      <c r="AB143" s="26">
        <f t="shared" si="12"/>
        <v>300000</v>
      </c>
      <c r="AC143" s="17">
        <v>66856</v>
      </c>
      <c r="AD143" s="26">
        <f>AD142*(1+$D$7)-[1]Renda!$G$9</f>
        <v>443399406.36480904</v>
      </c>
      <c r="AE143" s="26">
        <f t="shared" si="10"/>
        <v>117344616.61959668</v>
      </c>
    </row>
    <row r="144" spans="2:31" x14ac:dyDescent="0.25">
      <c r="B144" s="15">
        <v>135</v>
      </c>
      <c r="C144" s="27">
        <f t="shared" si="11"/>
        <v>1149206.7964198848</v>
      </c>
      <c r="Z144" s="17">
        <v>48580</v>
      </c>
      <c r="AA144" s="26">
        <f t="shared" si="9"/>
        <v>1160696.7158146694</v>
      </c>
      <c r="AB144" s="26">
        <f t="shared" si="12"/>
        <v>300000</v>
      </c>
      <c r="AC144" s="17">
        <v>66887</v>
      </c>
      <c r="AD144" s="26">
        <f>AD143*(1+$D$7)-[1]Renda!$G$9</f>
        <v>447826622.95672762</v>
      </c>
      <c r="AE144" s="26">
        <f t="shared" si="10"/>
        <v>117344616.61959668</v>
      </c>
    </row>
    <row r="145" spans="2:31" x14ac:dyDescent="0.25">
      <c r="B145" s="15">
        <v>136</v>
      </c>
      <c r="C145" s="27">
        <f t="shared" si="11"/>
        <v>1160696.7158146694</v>
      </c>
      <c r="Z145" s="17">
        <v>48611</v>
      </c>
      <c r="AA145" s="26">
        <f t="shared" si="9"/>
        <v>1172301.5129217247</v>
      </c>
      <c r="AB145" s="26">
        <f t="shared" si="12"/>
        <v>300000</v>
      </c>
      <c r="AC145" s="17">
        <v>66918</v>
      </c>
      <c r="AD145" s="26">
        <f>AD144*(1+$D$7)-[1]Renda!$G$9</f>
        <v>452298103.43739355</v>
      </c>
      <c r="AE145" s="26">
        <f t="shared" si="10"/>
        <v>117344616.61959668</v>
      </c>
    </row>
    <row r="146" spans="2:31" x14ac:dyDescent="0.25">
      <c r="B146" s="15">
        <v>137</v>
      </c>
      <c r="C146" s="27">
        <f t="shared" si="11"/>
        <v>1172301.5129217247</v>
      </c>
      <c r="Z146" s="17">
        <v>48639</v>
      </c>
      <c r="AA146" s="26">
        <f t="shared" si="9"/>
        <v>1184022.3363033968</v>
      </c>
      <c r="AB146" s="26">
        <f t="shared" si="12"/>
        <v>300000</v>
      </c>
      <c r="AC146" s="17">
        <v>66949</v>
      </c>
      <c r="AD146" s="26">
        <f>AD145*(1+$D$7)-[1]Renda!$G$9</f>
        <v>456814290.36293799</v>
      </c>
      <c r="AE146" s="26">
        <f t="shared" si="10"/>
        <v>117344616.61959668</v>
      </c>
    </row>
    <row r="147" spans="2:31" x14ac:dyDescent="0.25">
      <c r="B147" s="15">
        <v>138</v>
      </c>
      <c r="C147" s="27">
        <f t="shared" si="11"/>
        <v>1184022.3363033968</v>
      </c>
      <c r="Z147" s="17">
        <v>48670</v>
      </c>
      <c r="AA147" s="26">
        <f t="shared" si="9"/>
        <v>1195860.346005508</v>
      </c>
      <c r="AB147" s="26">
        <f t="shared" si="12"/>
        <v>300000</v>
      </c>
      <c r="AC147" s="17">
        <v>66980</v>
      </c>
      <c r="AD147" s="26">
        <f>AD146*(1+$D$7)-[1]Renda!$G$9</f>
        <v>461375630.71422613</v>
      </c>
      <c r="AE147" s="26">
        <f t="shared" si="10"/>
        <v>117344616.61959668</v>
      </c>
    </row>
    <row r="148" spans="2:31" x14ac:dyDescent="0.25">
      <c r="B148" s="15">
        <v>139</v>
      </c>
      <c r="C148" s="27">
        <f t="shared" si="11"/>
        <v>1195860.346005508</v>
      </c>
      <c r="Z148" s="17">
        <v>48700</v>
      </c>
      <c r="AA148" s="26">
        <f t="shared" si="9"/>
        <v>1207816.7136721697</v>
      </c>
      <c r="AB148" s="26">
        <f t="shared" si="12"/>
        <v>300000</v>
      </c>
      <c r="AC148" s="17">
        <v>67011</v>
      </c>
      <c r="AD148" s="26">
        <f>AD147*(1+$D$7)-[1]Renda!$G$9</f>
        <v>465982575.94109607</v>
      </c>
      <c r="AE148" s="26">
        <f t="shared" si="10"/>
        <v>117344616.61959668</v>
      </c>
    </row>
    <row r="149" spans="2:31" x14ac:dyDescent="0.25">
      <c r="B149" s="15">
        <v>140</v>
      </c>
      <c r="C149" s="27">
        <f t="shared" si="11"/>
        <v>1207816.7136721697</v>
      </c>
      <c r="Z149" s="17">
        <v>48731</v>
      </c>
      <c r="AA149" s="26">
        <f t="shared" si="9"/>
        <v>1219892.622661744</v>
      </c>
      <c r="AB149" s="26">
        <f t="shared" si="12"/>
        <v>300000</v>
      </c>
      <c r="AC149" s="17">
        <v>67042</v>
      </c>
      <c r="AD149" s="26">
        <f>AD148*(1+$D$7)-[1]Renda!$G$9</f>
        <v>470635582.00704026</v>
      </c>
      <c r="AE149" s="26">
        <f t="shared" si="10"/>
        <v>117344616.61959668</v>
      </c>
    </row>
    <row r="150" spans="2:31" x14ac:dyDescent="0.25">
      <c r="B150" s="15">
        <v>141</v>
      </c>
      <c r="C150" s="27">
        <f t="shared" si="11"/>
        <v>1219892.622661744</v>
      </c>
      <c r="Z150" s="17">
        <v>48761</v>
      </c>
      <c r="AA150" s="26">
        <f t="shared" si="9"/>
        <v>1232089.2681639646</v>
      </c>
      <c r="AB150" s="26">
        <f t="shared" si="12"/>
        <v>300000</v>
      </c>
      <c r="AC150" s="17">
        <v>67073</v>
      </c>
      <c r="AD150" s="26">
        <f>AD149*(1+$D$7)-[1]Renda!$G$9</f>
        <v>475335109.43433356</v>
      </c>
      <c r="AE150" s="26">
        <f t="shared" si="10"/>
        <v>117344616.61959668</v>
      </c>
    </row>
    <row r="151" spans="2:31" x14ac:dyDescent="0.25">
      <c r="B151" s="15">
        <v>142</v>
      </c>
      <c r="C151" s="27">
        <f t="shared" si="11"/>
        <v>1232089.2681639646</v>
      </c>
      <c r="Z151" s="17">
        <v>48792</v>
      </c>
      <c r="AA151" s="26">
        <f t="shared" si="9"/>
        <v>1244407.8573182274</v>
      </c>
      <c r="AB151" s="26">
        <f t="shared" si="12"/>
        <v>300000</v>
      </c>
      <c r="AC151" s="17">
        <v>67104</v>
      </c>
      <c r="AD151" s="26">
        <f>AD150*(1+$D$7)-[1]Renda!$G$9</f>
        <v>480081623.34961265</v>
      </c>
      <c r="AE151" s="26">
        <f t="shared" si="10"/>
        <v>117344616.61959668</v>
      </c>
    </row>
    <row r="152" spans="2:31" x14ac:dyDescent="0.25">
      <c r="B152" s="15">
        <v>143</v>
      </c>
      <c r="C152" s="27">
        <f t="shared" si="11"/>
        <v>1244407.8573182274</v>
      </c>
      <c r="Z152" s="17">
        <v>48823</v>
      </c>
      <c r="AA152" s="26">
        <f t="shared" si="9"/>
        <v>1256849.6093330658</v>
      </c>
      <c r="AB152" s="26">
        <f t="shared" si="12"/>
        <v>300000</v>
      </c>
      <c r="AC152" s="17">
        <v>67135</v>
      </c>
      <c r="AD152" s="26">
        <f>AD151*(1+$D$7)-[1]Renda!$G$9</f>
        <v>484875593.52991098</v>
      </c>
      <c r="AE152" s="26">
        <f t="shared" si="10"/>
        <v>117344616.61959668</v>
      </c>
    </row>
    <row r="153" spans="2:31" x14ac:dyDescent="0.25">
      <c r="B153" s="15">
        <v>144</v>
      </c>
      <c r="C153" s="27">
        <f t="shared" si="11"/>
        <v>1256849.6093330658</v>
      </c>
      <c r="Z153" s="17">
        <v>48853</v>
      </c>
      <c r="AA153" s="26">
        <f t="shared" si="9"/>
        <v>1269415.7556068189</v>
      </c>
      <c r="AB153" s="26">
        <f t="shared" si="12"/>
        <v>300000</v>
      </c>
      <c r="AC153" s="17">
        <v>67166</v>
      </c>
      <c r="AD153" s="26">
        <f>AD152*(1+$D$7)-[1]Renda!$G$9</f>
        <v>489717494.44915396</v>
      </c>
      <c r="AE153" s="26">
        <f t="shared" si="10"/>
        <v>117344616.61959668</v>
      </c>
    </row>
    <row r="154" spans="2:31" x14ac:dyDescent="0.25">
      <c r="B154" s="15">
        <v>145</v>
      </c>
      <c r="C154" s="27">
        <f t="shared" si="11"/>
        <v>1269415.7556068189</v>
      </c>
      <c r="Z154" s="17">
        <v>48884</v>
      </c>
      <c r="AA154" s="26">
        <f t="shared" si="9"/>
        <v>1282107.5398495072</v>
      </c>
      <c r="AB154" s="26">
        <f t="shared" si="12"/>
        <v>300000</v>
      </c>
      <c r="AC154" s="17">
        <v>67197</v>
      </c>
      <c r="AD154" s="26">
        <f>AD153*(1+$D$7)-[1]Renda!$G$9</f>
        <v>494607805.3251192</v>
      </c>
      <c r="AE154" s="26">
        <f t="shared" si="10"/>
        <v>117344616.61959668</v>
      </c>
    </row>
    <row r="155" spans="2:31" x14ac:dyDescent="0.25">
      <c r="B155" s="15">
        <v>146</v>
      </c>
      <c r="C155" s="27">
        <f t="shared" si="11"/>
        <v>1282107.5398495072</v>
      </c>
      <c r="Z155" s="17">
        <v>48914</v>
      </c>
      <c r="AA155" s="26">
        <f t="shared" si="9"/>
        <v>1294926.2182059255</v>
      </c>
      <c r="AB155" s="26">
        <f t="shared" si="12"/>
        <v>300000</v>
      </c>
      <c r="AC155" s="17">
        <v>67228</v>
      </c>
      <c r="AD155" s="26">
        <f>AD154*(1+$D$7)-[1]Renda!$G$9</f>
        <v>499547010.16686618</v>
      </c>
      <c r="AE155" s="26">
        <f t="shared" si="10"/>
        <v>117344616.61959668</v>
      </c>
    </row>
    <row r="156" spans="2:31" x14ac:dyDescent="0.25">
      <c r="B156" s="15">
        <v>147</v>
      </c>
      <c r="C156" s="27">
        <f t="shared" si="11"/>
        <v>1294926.2182059255</v>
      </c>
      <c r="Z156" s="17">
        <v>48945</v>
      </c>
      <c r="AA156" s="26">
        <f t="shared" si="9"/>
        <v>1307873.0593799688</v>
      </c>
      <c r="AB156" s="26">
        <f t="shared" si="12"/>
        <v>300000</v>
      </c>
      <c r="AC156" s="17">
        <v>67259</v>
      </c>
      <c r="AD156" s="26">
        <f>AD155*(1+$D$7)-[1]Renda!$G$9</f>
        <v>504535597.82264</v>
      </c>
      <c r="AE156" s="26">
        <f t="shared" si="10"/>
        <v>117344616.61959668</v>
      </c>
    </row>
    <row r="157" spans="2:31" x14ac:dyDescent="0.25">
      <c r="B157" s="15">
        <v>148</v>
      </c>
      <c r="C157" s="27">
        <f t="shared" si="11"/>
        <v>1307873.0593799688</v>
      </c>
      <c r="Z157" s="17">
        <v>48976</v>
      </c>
      <c r="AA157" s="26">
        <f t="shared" si="9"/>
        <v>1320949.3447601986</v>
      </c>
      <c r="AB157" s="26">
        <f t="shared" si="12"/>
        <v>300000</v>
      </c>
      <c r="AC157" s="17">
        <v>67290</v>
      </c>
      <c r="AD157" s="26">
        <f>AD156*(1+$D$7)-[1]Renda!$G$9</f>
        <v>509574062.02825433</v>
      </c>
      <c r="AE157" s="26">
        <f t="shared" si="10"/>
        <v>117344616.61959668</v>
      </c>
    </row>
    <row r="158" spans="2:31" x14ac:dyDescent="0.25">
      <c r="B158" s="15">
        <v>149</v>
      </c>
      <c r="C158" s="27">
        <f t="shared" si="11"/>
        <v>1320949.3447601986</v>
      </c>
      <c r="Z158" s="17">
        <v>49004</v>
      </c>
      <c r="AA158" s="26">
        <f t="shared" si="9"/>
        <v>1334156.3685466668</v>
      </c>
      <c r="AB158" s="26">
        <f t="shared" si="12"/>
        <v>300000</v>
      </c>
      <c r="AC158" s="17">
        <v>67321</v>
      </c>
      <c r="AD158" s="26">
        <f>AD157*(1+$D$7)-[1]Renda!$G$9</f>
        <v>514662901.45595783</v>
      </c>
      <c r="AE158" s="26">
        <f t="shared" si="10"/>
        <v>117344616.61959668</v>
      </c>
    </row>
    <row r="159" spans="2:31" x14ac:dyDescent="0.25">
      <c r="B159" s="15">
        <v>150</v>
      </c>
      <c r="C159" s="27">
        <f t="shared" si="11"/>
        <v>1334156.3685466668</v>
      </c>
      <c r="Z159" s="17">
        <v>49035</v>
      </c>
      <c r="AA159" s="26">
        <f t="shared" si="9"/>
        <v>1347495.4378790057</v>
      </c>
      <c r="AB159" s="26">
        <f t="shared" si="12"/>
        <v>300000</v>
      </c>
      <c r="AC159" s="17">
        <v>67352</v>
      </c>
      <c r="AD159" s="26">
        <f>AD158*(1+$D$7)-[1]Renda!$G$9</f>
        <v>519802619.7637893</v>
      </c>
      <c r="AE159" s="26">
        <f t="shared" si="10"/>
        <v>117344616.61959668</v>
      </c>
    </row>
    <row r="160" spans="2:31" x14ac:dyDescent="0.25">
      <c r="B160" s="15">
        <v>151</v>
      </c>
      <c r="C160" s="27">
        <f t="shared" si="11"/>
        <v>1347495.4378790057</v>
      </c>
      <c r="Z160" s="17">
        <v>49065</v>
      </c>
      <c r="AA160" s="26">
        <f t="shared" si="9"/>
        <v>1360967.8729658001</v>
      </c>
      <c r="AB160" s="26">
        <f t="shared" si="12"/>
        <v>300000</v>
      </c>
      <c r="AC160" s="17">
        <v>67383</v>
      </c>
      <c r="AD160" s="26">
        <f>AD159*(1+$D$7)-[1]Renda!$G$9</f>
        <v>524993725.64542633</v>
      </c>
      <c r="AE160" s="26">
        <f t="shared" si="10"/>
        <v>117344616.61959668</v>
      </c>
    </row>
    <row r="161" spans="2:31" x14ac:dyDescent="0.25">
      <c r="B161" s="15">
        <v>152</v>
      </c>
      <c r="C161" s="27">
        <f t="shared" si="11"/>
        <v>1360967.8729658001</v>
      </c>
      <c r="Z161" s="17">
        <v>49096</v>
      </c>
      <c r="AA161" s="26">
        <f t="shared" si="9"/>
        <v>1374575.0072152526</v>
      </c>
      <c r="AB161" s="26">
        <f t="shared" si="12"/>
        <v>300000</v>
      </c>
      <c r="AC161" s="17">
        <v>67414</v>
      </c>
      <c r="AD161" s="26">
        <f>AD160*(1+$D$7)-[1]Renda!$G$9</f>
        <v>530236732.88053221</v>
      </c>
      <c r="AE161" s="26">
        <f t="shared" si="10"/>
        <v>117344616.61959668</v>
      </c>
    </row>
    <row r="162" spans="2:31" x14ac:dyDescent="0.25">
      <c r="B162" s="15">
        <v>153</v>
      </c>
      <c r="C162" s="27">
        <f t="shared" si="11"/>
        <v>1374575.0072152526</v>
      </c>
      <c r="Z162" s="17">
        <v>49126</v>
      </c>
      <c r="AA162" s="26">
        <f t="shared" si="9"/>
        <v>1388318.1873671548</v>
      </c>
      <c r="AB162" s="26">
        <f t="shared" si="12"/>
        <v>300000</v>
      </c>
      <c r="AC162" s="17">
        <v>67445</v>
      </c>
      <c r="AD162" s="26">
        <f>AD161*(1+$D$7)-[1]Renda!$G$9</f>
        <v>535532160.38560629</v>
      </c>
      <c r="AE162" s="26">
        <f t="shared" si="10"/>
        <v>117344616.61959668</v>
      </c>
    </row>
    <row r="163" spans="2:31" x14ac:dyDescent="0.25">
      <c r="B163" s="15">
        <v>154</v>
      </c>
      <c r="C163" s="27">
        <f t="shared" si="11"/>
        <v>1388318.1873671548</v>
      </c>
      <c r="Z163" s="17">
        <v>49157</v>
      </c>
      <c r="AA163" s="26">
        <f t="shared" si="9"/>
        <v>1402198.773626178</v>
      </c>
      <c r="AB163" s="26">
        <f t="shared" si="12"/>
        <v>300000</v>
      </c>
      <c r="AC163" s="17">
        <v>67476</v>
      </c>
      <c r="AD163" s="26">
        <f>AD162*(1+$D$7)-[1]Renda!$G$9</f>
        <v>540880532.26534283</v>
      </c>
      <c r="AE163" s="26">
        <f t="shared" si="10"/>
        <v>117344616.61959668</v>
      </c>
    </row>
    <row r="164" spans="2:31" x14ac:dyDescent="0.25">
      <c r="B164" s="15">
        <v>155</v>
      </c>
      <c r="C164" s="27">
        <f t="shared" si="11"/>
        <v>1402198.773626178</v>
      </c>
      <c r="Z164" s="17">
        <v>49188</v>
      </c>
      <c r="AA164" s="26">
        <f t="shared" si="9"/>
        <v>1416218.139796498</v>
      </c>
      <c r="AB164" s="26">
        <f t="shared" si="12"/>
        <v>300000</v>
      </c>
      <c r="AC164" s="17">
        <v>67507</v>
      </c>
      <c r="AD164" s="26">
        <f>AD163*(1+$D$7)-[1]Renda!$G$9</f>
        <v>546282377.86450303</v>
      </c>
      <c r="AE164" s="26">
        <f t="shared" si="10"/>
        <v>117344616.61959668</v>
      </c>
    </row>
    <row r="165" spans="2:31" x14ac:dyDescent="0.25">
      <c r="B165" s="15">
        <v>156</v>
      </c>
      <c r="C165" s="27">
        <f t="shared" si="11"/>
        <v>1416218.139796498</v>
      </c>
      <c r="Z165" s="17">
        <v>49218</v>
      </c>
      <c r="AA165" s="26">
        <f t="shared" si="9"/>
        <v>1430377.6734177631</v>
      </c>
      <c r="AB165" s="26">
        <f t="shared" si="12"/>
        <v>300000</v>
      </c>
      <c r="AC165" s="17">
        <v>67538</v>
      </c>
      <c r="AD165" s="26">
        <f>AD164*(1+$D$7)-[1]Renda!$G$9</f>
        <v>551738231.82030606</v>
      </c>
      <c r="AE165" s="26">
        <f t="shared" si="10"/>
        <v>117344616.61959668</v>
      </c>
    </row>
    <row r="166" spans="2:31" x14ac:dyDescent="0.25">
      <c r="B166" s="15">
        <v>157</v>
      </c>
      <c r="C166" s="27">
        <f t="shared" si="11"/>
        <v>1430377.6734177631</v>
      </c>
      <c r="Z166" s="17">
        <v>49249</v>
      </c>
      <c r="AA166" s="26">
        <f t="shared" si="9"/>
        <v>1444678.775902424</v>
      </c>
      <c r="AB166" s="26">
        <f t="shared" si="12"/>
        <v>300000</v>
      </c>
      <c r="AC166" s="17">
        <v>67569</v>
      </c>
      <c r="AD166" s="26">
        <f>AD165*(1+$D$7)-[1]Renda!$G$9</f>
        <v>557248634.11534369</v>
      </c>
      <c r="AE166" s="26">
        <f t="shared" si="10"/>
        <v>117344616.61959668</v>
      </c>
    </row>
    <row r="167" spans="2:31" x14ac:dyDescent="0.25">
      <c r="B167" s="15">
        <v>158</v>
      </c>
      <c r="C167" s="27">
        <f t="shared" si="11"/>
        <v>1444678.775902424</v>
      </c>
      <c r="Z167" s="17">
        <v>49279</v>
      </c>
      <c r="AA167" s="26">
        <f t="shared" si="9"/>
        <v>1459122.8626744363</v>
      </c>
      <c r="AB167" s="26">
        <f t="shared" si="12"/>
        <v>300000</v>
      </c>
      <c r="AC167" s="17">
        <v>67600</v>
      </c>
      <c r="AD167" s="26">
        <f>AD166*(1+$D$7)-[1]Renda!$G$9</f>
        <v>562814130.13102424</v>
      </c>
      <c r="AE167" s="26">
        <f t="shared" si="10"/>
        <v>117344616.61959668</v>
      </c>
    </row>
    <row r="168" spans="2:31" x14ac:dyDescent="0.25">
      <c r="B168" s="15">
        <v>159</v>
      </c>
      <c r="C168" s="27">
        <f t="shared" si="11"/>
        <v>1459122.8626744363</v>
      </c>
      <c r="Z168" s="17">
        <v>49310</v>
      </c>
      <c r="AA168" s="26">
        <f t="shared" si="9"/>
        <v>1473711.3633093482</v>
      </c>
      <c r="AB168" s="26">
        <f t="shared" si="12"/>
        <v>300000</v>
      </c>
      <c r="AC168" s="17">
        <v>67631</v>
      </c>
      <c r="AD168" s="26">
        <f>AD167*(1+$D$7)-[1]Renda!$G$9</f>
        <v>568435270.70155025</v>
      </c>
      <c r="AE168" s="26">
        <f t="shared" si="10"/>
        <v>117344616.61959668</v>
      </c>
    </row>
    <row r="169" spans="2:31" x14ac:dyDescent="0.25">
      <c r="B169" s="15">
        <v>160</v>
      </c>
      <c r="C169" s="27">
        <f t="shared" si="11"/>
        <v>1473711.3633093482</v>
      </c>
      <c r="Z169" s="17">
        <v>49341</v>
      </c>
      <c r="AA169" s="26">
        <f t="shared" si="9"/>
        <v>1488445.7216757913</v>
      </c>
      <c r="AB169" s="26">
        <f t="shared" si="12"/>
        <v>300000</v>
      </c>
      <c r="AC169" s="17">
        <v>67662</v>
      </c>
      <c r="AD169" s="26">
        <f>AD168*(1+$D$7)-[1]Renda!$G$9</f>
        <v>574112612.16843653</v>
      </c>
      <c r="AE169" s="26">
        <f t="shared" si="10"/>
        <v>117344616.61959668</v>
      </c>
    </row>
    <row r="170" spans="2:31" x14ac:dyDescent="0.25">
      <c r="B170" s="15">
        <v>161</v>
      </c>
      <c r="C170" s="27">
        <f t="shared" si="11"/>
        <v>1488445.7216757913</v>
      </c>
      <c r="Z170" s="17">
        <v>49369</v>
      </c>
      <c r="AA170" s="26">
        <f t="shared" si="9"/>
        <v>1503327.3960783836</v>
      </c>
      <c r="AB170" s="26">
        <f t="shared" si="12"/>
        <v>300000</v>
      </c>
      <c r="AC170" s="17">
        <v>67693</v>
      </c>
      <c r="AD170" s="26">
        <f>AD169*(1+$D$7)-[1]Renda!$G$9</f>
        <v>579846716.43557286</v>
      </c>
      <c r="AE170" s="26">
        <f t="shared" si="10"/>
        <v>117344616.61959668</v>
      </c>
    </row>
    <row r="171" spans="2:31" x14ac:dyDescent="0.25">
      <c r="B171" s="15">
        <v>162</v>
      </c>
      <c r="C171" s="27">
        <f t="shared" si="11"/>
        <v>1503327.3960783836</v>
      </c>
      <c r="Z171" s="17">
        <v>49400</v>
      </c>
      <c r="AA171" s="26">
        <f t="shared" si="9"/>
        <v>1518357.8594020628</v>
      </c>
      <c r="AB171" s="26">
        <f t="shared" si="12"/>
        <v>300000</v>
      </c>
      <c r="AC171" s="17">
        <v>67724</v>
      </c>
      <c r="AD171" s="26">
        <f>AD170*(1+$D$7)-[1]Renda!$G$9</f>
        <v>585638151.02483737</v>
      </c>
      <c r="AE171" s="26">
        <f t="shared" si="10"/>
        <v>117344616.61959668</v>
      </c>
    </row>
    <row r="172" spans="2:31" x14ac:dyDescent="0.25">
      <c r="B172" s="15">
        <v>163</v>
      </c>
      <c r="C172" s="27">
        <f t="shared" si="11"/>
        <v>1518357.8594020628</v>
      </c>
      <c r="Z172" s="17">
        <v>49430</v>
      </c>
      <c r="AA172" s="26">
        <f t="shared" si="9"/>
        <v>1533538.5992578627</v>
      </c>
      <c r="AB172" s="26">
        <f t="shared" si="12"/>
        <v>300000</v>
      </c>
      <c r="AC172" s="17">
        <v>67755</v>
      </c>
      <c r="AD172" s="26">
        <f>AD171*(1+$D$7)-[1]Renda!$G$9</f>
        <v>591487489.13226593</v>
      </c>
      <c r="AE172" s="26">
        <f t="shared" si="10"/>
        <v>117344616.61959668</v>
      </c>
    </row>
    <row r="173" spans="2:31" x14ac:dyDescent="0.25">
      <c r="B173" s="15">
        <v>164</v>
      </c>
      <c r="C173" s="27">
        <f t="shared" si="11"/>
        <v>1533538.5992578627</v>
      </c>
      <c r="Z173" s="17">
        <v>49461</v>
      </c>
      <c r="AA173" s="26">
        <f t="shared" si="9"/>
        <v>1548871.1181301456</v>
      </c>
      <c r="AB173" s="26">
        <f t="shared" si="12"/>
        <v>300000</v>
      </c>
      <c r="AC173" s="17">
        <v>67786</v>
      </c>
      <c r="AD173" s="26">
        <f>AD172*(1+$D$7)-[1]Renda!$G$9</f>
        <v>597395309.68478322</v>
      </c>
      <c r="AE173" s="26">
        <f t="shared" si="10"/>
        <v>117344616.61959668</v>
      </c>
    </row>
    <row r="174" spans="2:31" x14ac:dyDescent="0.25">
      <c r="B174" s="15">
        <v>165</v>
      </c>
      <c r="C174" s="27">
        <f t="shared" si="11"/>
        <v>1548871.1181301456</v>
      </c>
      <c r="Z174" s="17">
        <v>49491</v>
      </c>
      <c r="AA174" s="26">
        <f t="shared" si="9"/>
        <v>1564356.933525309</v>
      </c>
      <c r="AB174" s="26">
        <f t="shared" si="12"/>
        <v>300000</v>
      </c>
      <c r="AC174" s="17">
        <v>67817</v>
      </c>
      <c r="AD174" s="26">
        <f>AD173*(1+$D$7)-[1]Renda!$G$9</f>
        <v>603362197.39750075</v>
      </c>
      <c r="AE174" s="26">
        <f t="shared" si="10"/>
        <v>117344616.61959668</v>
      </c>
    </row>
    <row r="175" spans="2:31" x14ac:dyDescent="0.25">
      <c r="B175" s="15">
        <v>166</v>
      </c>
      <c r="C175" s="27">
        <f t="shared" si="11"/>
        <v>1564356.933525309</v>
      </c>
      <c r="Z175" s="17">
        <v>49522</v>
      </c>
      <c r="AA175" s="26">
        <f t="shared" si="9"/>
        <v>1579997.5781219765</v>
      </c>
      <c r="AB175" s="26">
        <f t="shared" si="12"/>
        <v>300000</v>
      </c>
      <c r="AC175" s="17">
        <v>67848</v>
      </c>
      <c r="AD175" s="26">
        <f>AD174*(1+$D$7)-[1]Renda!$G$9</f>
        <v>609388742.83158779</v>
      </c>
      <c r="AE175" s="26">
        <f t="shared" si="10"/>
        <v>117344616.61959668</v>
      </c>
    </row>
    <row r="176" spans="2:31" x14ac:dyDescent="0.25">
      <c r="B176" s="15">
        <v>167</v>
      </c>
      <c r="C176" s="27">
        <f t="shared" si="11"/>
        <v>1579997.5781219765</v>
      </c>
      <c r="Z176" s="17">
        <v>49553</v>
      </c>
      <c r="AA176" s="26">
        <f t="shared" si="9"/>
        <v>1595794.5999226929</v>
      </c>
      <c r="AB176" s="26">
        <f t="shared" si="12"/>
        <v>300000</v>
      </c>
      <c r="AC176" s="17">
        <v>67879</v>
      </c>
      <c r="AD176" s="26">
        <f>AD175*(1+$D$7)-[1]Renda!$G$9</f>
        <v>615475542.45272148</v>
      </c>
      <c r="AE176" s="26">
        <f t="shared" si="10"/>
        <v>117344616.61959668</v>
      </c>
    </row>
    <row r="177" spans="2:31" x14ac:dyDescent="0.25">
      <c r="B177" s="15">
        <v>168</v>
      </c>
      <c r="C177" s="27">
        <f t="shared" si="11"/>
        <v>1595794.5999226929</v>
      </c>
      <c r="Z177" s="17">
        <v>49583</v>
      </c>
      <c r="AA177" s="26">
        <f t="shared" si="9"/>
        <v>1611749.5624071343</v>
      </c>
      <c r="AB177" s="26">
        <f t="shared" si="12"/>
        <v>300000</v>
      </c>
      <c r="AC177" s="17">
        <v>67910</v>
      </c>
      <c r="AD177" s="26">
        <f>AD176*(1+$D$7)-[1]Renda!$G$9</f>
        <v>621623198.69012034</v>
      </c>
      <c r="AE177" s="26">
        <f t="shared" si="10"/>
        <v>117344616.61959668</v>
      </c>
    </row>
    <row r="178" spans="2:31" x14ac:dyDescent="0.25">
      <c r="B178" s="15">
        <v>169</v>
      </c>
      <c r="C178" s="27">
        <f t="shared" si="11"/>
        <v>1611749.5624071343</v>
      </c>
      <c r="Z178" s="17">
        <v>49614</v>
      </c>
      <c r="AA178" s="26">
        <f t="shared" si="9"/>
        <v>1627864.0446868504</v>
      </c>
      <c r="AB178" s="26">
        <f t="shared" si="12"/>
        <v>300000</v>
      </c>
      <c r="AC178" s="17">
        <v>67941</v>
      </c>
      <c r="AD178" s="26">
        <f>AD177*(1+$D$7)-[1]Renda!$G$9</f>
        <v>627832319.99616873</v>
      </c>
      <c r="AE178" s="26">
        <f t="shared" si="10"/>
        <v>117344616.61959668</v>
      </c>
    </row>
    <row r="179" spans="2:31" x14ac:dyDescent="0.25">
      <c r="B179" s="15">
        <v>170</v>
      </c>
      <c r="C179" s="27">
        <f t="shared" si="11"/>
        <v>1627864.0446868504</v>
      </c>
      <c r="Z179" s="17">
        <v>49644</v>
      </c>
      <c r="AA179" s="26">
        <f t="shared" si="9"/>
        <v>1644139.6416615536</v>
      </c>
      <c r="AB179" s="26">
        <f t="shared" si="12"/>
        <v>300000</v>
      </c>
      <c r="AC179" s="17">
        <v>67972</v>
      </c>
      <c r="AD179" s="26">
        <f>AD178*(1+$D$7)-[1]Renda!$G$9</f>
        <v>634103520.90663755</v>
      </c>
      <c r="AE179" s="26">
        <f t="shared" si="10"/>
        <v>117344616.61959668</v>
      </c>
    </row>
    <row r="180" spans="2:31" x14ac:dyDescent="0.25">
      <c r="B180" s="15">
        <v>171</v>
      </c>
      <c r="C180" s="27">
        <f t="shared" si="11"/>
        <v>1644139.6416615536</v>
      </c>
      <c r="Z180" s="17">
        <v>49675</v>
      </c>
      <c r="AA180" s="26">
        <f t="shared" si="9"/>
        <v>1660577.9641769724</v>
      </c>
      <c r="AB180" s="26">
        <f t="shared" si="12"/>
        <v>300000</v>
      </c>
      <c r="AC180" s="17">
        <v>68003</v>
      </c>
      <c r="AD180" s="26">
        <f>AD179*(1+$D$7)-[1]Renda!$G$9</f>
        <v>640437422.10150623</v>
      </c>
      <c r="AE180" s="26">
        <f t="shared" si="10"/>
        <v>117344616.61959668</v>
      </c>
    </row>
    <row r="181" spans="2:31" x14ac:dyDescent="0.25">
      <c r="B181" s="15">
        <v>172</v>
      </c>
      <c r="C181" s="27">
        <f t="shared" si="11"/>
        <v>1660577.9641769724</v>
      </c>
      <c r="Z181" s="17">
        <v>49706</v>
      </c>
      <c r="AA181" s="26">
        <f t="shared" si="9"/>
        <v>1677180.6391842805</v>
      </c>
      <c r="AB181" s="26">
        <f t="shared" si="12"/>
        <v>300000</v>
      </c>
      <c r="AC181" s="17">
        <v>68034</v>
      </c>
      <c r="AD181" s="26">
        <f>AD180*(1+$D$7)-[1]Renda!$G$9</f>
        <v>646834650.46639359</v>
      </c>
      <c r="AE181" s="26">
        <f t="shared" si="10"/>
        <v>117344616.61959668</v>
      </c>
    </row>
    <row r="182" spans="2:31" x14ac:dyDescent="0.25">
      <c r="B182" s="15">
        <v>173</v>
      </c>
      <c r="C182" s="27">
        <f t="shared" si="11"/>
        <v>1677180.6391842805</v>
      </c>
      <c r="Z182" s="17">
        <v>49735</v>
      </c>
      <c r="AA182" s="26">
        <f t="shared" si="9"/>
        <v>1693949.3099011215</v>
      </c>
      <c r="AB182" s="26">
        <f t="shared" si="12"/>
        <v>300000</v>
      </c>
      <c r="AC182" s="17">
        <v>68065</v>
      </c>
      <c r="AD182" s="26">
        <f>AD181*(1+$D$7)-[1]Renda!$G$9</f>
        <v>653295839.15460277</v>
      </c>
      <c r="AE182" s="26">
        <f t="shared" si="10"/>
        <v>117344616.61959668</v>
      </c>
    </row>
    <row r="183" spans="2:31" x14ac:dyDescent="0.25">
      <c r="B183" s="15">
        <v>174</v>
      </c>
      <c r="C183" s="27">
        <f t="shared" si="11"/>
        <v>1693949.3099011215</v>
      </c>
      <c r="Z183" s="17">
        <v>49766</v>
      </c>
      <c r="AA183" s="26">
        <f t="shared" si="9"/>
        <v>1710885.6359742433</v>
      </c>
      <c r="AB183" s="26">
        <f t="shared" si="12"/>
        <v>300000</v>
      </c>
      <c r="AC183" s="17">
        <v>68096</v>
      </c>
      <c r="AD183" s="26">
        <f>AD182*(1+$D$7)-[1]Renda!$G$9</f>
        <v>659821627.649786</v>
      </c>
      <c r="AE183" s="26">
        <f t="shared" si="10"/>
        <v>117344616.61959668</v>
      </c>
    </row>
    <row r="184" spans="2:31" x14ac:dyDescent="0.25">
      <c r="B184" s="15">
        <v>175</v>
      </c>
      <c r="C184" s="27">
        <f t="shared" si="11"/>
        <v>1710885.6359742433</v>
      </c>
      <c r="Z184" s="17">
        <v>49796</v>
      </c>
      <c r="AA184" s="26">
        <f t="shared" si="9"/>
        <v>1727991.2936437586</v>
      </c>
      <c r="AB184" s="26">
        <f t="shared" si="12"/>
        <v>300000</v>
      </c>
      <c r="AC184" s="17">
        <v>68127</v>
      </c>
      <c r="AD184" s="26">
        <f>AD183*(1+$D$7)-[1]Renda!$G$9</f>
        <v>666412661.82923651</v>
      </c>
      <c r="AE184" s="26">
        <f t="shared" si="10"/>
        <v>117344616.61959668</v>
      </c>
    </row>
    <row r="185" spans="2:31" x14ac:dyDescent="0.25">
      <c r="B185" s="15">
        <v>176</v>
      </c>
      <c r="C185" s="27">
        <f t="shared" si="11"/>
        <v>1727991.2936437586</v>
      </c>
      <c r="Z185" s="17">
        <v>49827</v>
      </c>
      <c r="AA185" s="26">
        <f t="shared" si="9"/>
        <v>1745267.9759090471</v>
      </c>
      <c r="AB185" s="26">
        <f t="shared" si="12"/>
        <v>300000</v>
      </c>
      <c r="AC185" s="17">
        <v>68158</v>
      </c>
      <c r="AD185" s="26">
        <f>AD184*(1+$D$7)-[1]Renda!$G$9</f>
        <v>673069594.02781296</v>
      </c>
      <c r="AE185" s="26">
        <f t="shared" si="10"/>
        <v>117344616.61959668</v>
      </c>
    </row>
    <row r="186" spans="2:31" x14ac:dyDescent="0.25">
      <c r="B186" s="15">
        <v>177</v>
      </c>
      <c r="C186" s="27">
        <f t="shared" si="11"/>
        <v>1745267.9759090471</v>
      </c>
      <c r="Z186" s="17">
        <v>49857</v>
      </c>
      <c r="AA186" s="26">
        <f t="shared" si="9"/>
        <v>1762717.3926963171</v>
      </c>
      <c r="AB186" s="26">
        <f t="shared" si="12"/>
        <v>300000</v>
      </c>
      <c r="AC186" s="17">
        <v>68189</v>
      </c>
      <c r="AD186" s="26">
        <f>AD185*(1+$D$7)-[1]Renda!$G$9</f>
        <v>679793083.10250306</v>
      </c>
      <c r="AE186" s="26">
        <f t="shared" si="10"/>
        <v>117344616.61959668</v>
      </c>
    </row>
    <row r="187" spans="2:31" x14ac:dyDescent="0.25">
      <c r="B187" s="15">
        <v>178</v>
      </c>
      <c r="C187" s="27">
        <f t="shared" si="11"/>
        <v>1762717.3926963171</v>
      </c>
      <c r="Z187" s="17">
        <v>49888</v>
      </c>
      <c r="AA187" s="26">
        <f t="shared" si="9"/>
        <v>1780341.2710278421</v>
      </c>
      <c r="AB187" s="26">
        <f t="shared" si="12"/>
        <v>300000</v>
      </c>
      <c r="AC187" s="17">
        <v>68220</v>
      </c>
      <c r="AD187" s="26">
        <f>AD186*(1+$D$7)-[1]Renda!$G$9</f>
        <v>686583794.49763238</v>
      </c>
      <c r="AE187" s="26">
        <f t="shared" si="10"/>
        <v>117344616.61959668</v>
      </c>
    </row>
    <row r="188" spans="2:31" x14ac:dyDescent="0.25">
      <c r="B188" s="15">
        <v>179</v>
      </c>
      <c r="C188" s="27">
        <f t="shared" si="11"/>
        <v>1780341.2710278421</v>
      </c>
      <c r="Z188" s="17">
        <v>49919</v>
      </c>
      <c r="AA188" s="26">
        <f t="shared" si="9"/>
        <v>1798141.3551928895</v>
      </c>
      <c r="AB188" s="26">
        <f t="shared" si="12"/>
        <v>300000</v>
      </c>
      <c r="AC188" s="17">
        <v>68251</v>
      </c>
      <c r="AD188" s="26">
        <f>AD187*(1+$D$7)-[1]Renda!$G$9</f>
        <v>693442400.31072581</v>
      </c>
      <c r="AE188" s="26">
        <f t="shared" si="10"/>
        <v>117344616.61959668</v>
      </c>
    </row>
    <row r="189" spans="2:31" x14ac:dyDescent="0.25">
      <c r="B189" s="15">
        <v>180</v>
      </c>
      <c r="C189" s="27">
        <f t="shared" si="11"/>
        <v>1798141.3551928895</v>
      </c>
      <c r="Z189" s="17">
        <v>49949</v>
      </c>
      <c r="AA189" s="26">
        <f t="shared" si="9"/>
        <v>1816119.4069203581</v>
      </c>
      <c r="AB189" s="26">
        <f t="shared" si="12"/>
        <v>300000</v>
      </c>
      <c r="AC189" s="17">
        <v>68282</v>
      </c>
      <c r="AD189" s="26">
        <f>AD188*(1+$D$7)-[1]Renda!$G$9</f>
        <v>700369579.35902679</v>
      </c>
      <c r="AE189" s="26">
        <f t="shared" si="10"/>
        <v>117344616.61959668</v>
      </c>
    </row>
    <row r="190" spans="2:31" x14ac:dyDescent="0.25">
      <c r="B190" s="15">
        <v>181</v>
      </c>
      <c r="C190" s="27">
        <f t="shared" si="11"/>
        <v>1816119.4069203581</v>
      </c>
      <c r="Z190" s="17">
        <v>49980</v>
      </c>
      <c r="AA190" s="26">
        <f t="shared" si="9"/>
        <v>1834277.2055531419</v>
      </c>
      <c r="AB190" s="26">
        <f t="shared" si="12"/>
        <v>300000</v>
      </c>
      <c r="AC190" s="17">
        <v>68313</v>
      </c>
      <c r="AD190" s="26">
        <f>AD189*(1+$D$7)-[1]Renda!$G$9</f>
        <v>707366017.24668217</v>
      </c>
      <c r="AE190" s="26">
        <f t="shared" si="10"/>
        <v>117344616.61959668</v>
      </c>
    </row>
    <row r="191" spans="2:31" x14ac:dyDescent="0.25">
      <c r="B191" s="15">
        <v>182</v>
      </c>
      <c r="C191" s="27">
        <f t="shared" si="11"/>
        <v>1834277.2055531419</v>
      </c>
      <c r="Z191" s="17">
        <v>50010</v>
      </c>
      <c r="AA191" s="26">
        <f t="shared" si="9"/>
        <v>1852616.5482242375</v>
      </c>
      <c r="AB191" s="26">
        <f t="shared" si="12"/>
        <v>300000</v>
      </c>
      <c r="AC191" s="17">
        <v>68344</v>
      </c>
      <c r="AD191" s="26">
        <f>AD190*(1+$D$7)-[1]Renda!$G$9</f>
        <v>714432406.43259835</v>
      </c>
      <c r="AE191" s="26">
        <f t="shared" si="10"/>
        <v>117344616.61959668</v>
      </c>
    </row>
    <row r="192" spans="2:31" x14ac:dyDescent="0.25">
      <c r="B192" s="15">
        <v>183</v>
      </c>
      <c r="C192" s="27">
        <f t="shared" si="11"/>
        <v>1852616.5482242375</v>
      </c>
      <c r="Z192" s="17">
        <v>50041</v>
      </c>
      <c r="AA192" s="26">
        <f t="shared" si="9"/>
        <v>1871139.2500346114</v>
      </c>
      <c r="AB192" s="26">
        <f t="shared" si="12"/>
        <v>300000</v>
      </c>
      <c r="AC192" s="17">
        <v>68375</v>
      </c>
      <c r="AD192" s="26">
        <f>AD191*(1+$D$7)-[1]Renda!$G$9</f>
        <v>721569446.2989763</v>
      </c>
      <c r="AE192" s="26">
        <f t="shared" si="10"/>
        <v>117344616.61959668</v>
      </c>
    </row>
    <row r="193" spans="2:31" x14ac:dyDescent="0.25">
      <c r="B193" s="15">
        <v>184</v>
      </c>
      <c r="C193" s="27">
        <f t="shared" si="11"/>
        <v>1871139.2500346114</v>
      </c>
      <c r="Z193" s="17">
        <v>50072</v>
      </c>
      <c r="AA193" s="26">
        <f t="shared" si="9"/>
        <v>1889847.1442328461</v>
      </c>
      <c r="AB193" s="26">
        <f t="shared" si="12"/>
        <v>300000</v>
      </c>
      <c r="AC193" s="17">
        <v>68406</v>
      </c>
      <c r="AD193" s="26">
        <f>AD192*(1+$D$7)-[1]Renda!$G$9</f>
        <v>728777843.22053146</v>
      </c>
      <c r="AE193" s="26">
        <f t="shared" si="10"/>
        <v>117344616.61959668</v>
      </c>
    </row>
    <row r="194" spans="2:31" x14ac:dyDescent="0.25">
      <c r="B194" s="15">
        <v>185</v>
      </c>
      <c r="C194" s="27">
        <f t="shared" si="11"/>
        <v>1889847.1442328461</v>
      </c>
      <c r="Z194" s="17">
        <v>50100</v>
      </c>
      <c r="AA194" s="26">
        <f t="shared" si="9"/>
        <v>1908742.0823965825</v>
      </c>
      <c r="AB194" s="26">
        <f t="shared" si="12"/>
        <v>300000</v>
      </c>
      <c r="AC194" s="17">
        <v>68437</v>
      </c>
      <c r="AD194" s="26">
        <f>AD193*(1+$D$7)-[1]Renda!$G$9</f>
        <v>736058310.63440549</v>
      </c>
      <c r="AE194" s="26">
        <f t="shared" si="10"/>
        <v>117344616.61959668</v>
      </c>
    </row>
    <row r="195" spans="2:31" x14ac:dyDescent="0.25">
      <c r="B195" s="15">
        <v>186</v>
      </c>
      <c r="C195" s="27">
        <f t="shared" si="11"/>
        <v>1908742.0823965825</v>
      </c>
      <c r="Z195" s="17">
        <v>50131</v>
      </c>
      <c r="AA195" s="26">
        <f t="shared" si="9"/>
        <v>1927825.9346157762</v>
      </c>
      <c r="AB195" s="26">
        <f t="shared" si="12"/>
        <v>300000</v>
      </c>
      <c r="AC195" s="17">
        <v>68468</v>
      </c>
      <c r="AD195" s="26">
        <f>AD194*(1+$D$7)-[1]Renda!$G$9</f>
        <v>743411569.11077797</v>
      </c>
      <c r="AE195" s="26">
        <f t="shared" si="10"/>
        <v>117344616.61959668</v>
      </c>
    </row>
    <row r="196" spans="2:31" x14ac:dyDescent="0.25">
      <c r="B196" s="15">
        <v>187</v>
      </c>
      <c r="C196" s="27">
        <f t="shared" si="11"/>
        <v>1927825.9346157762</v>
      </c>
      <c r="Z196" s="17">
        <v>50161</v>
      </c>
      <c r="AA196" s="26">
        <f t="shared" si="9"/>
        <v>1947100.589677786</v>
      </c>
      <c r="AB196" s="26">
        <f t="shared" si="12"/>
        <v>300000</v>
      </c>
      <c r="AC196" s="17">
        <v>68499</v>
      </c>
      <c r="AD196" s="26">
        <f>AD195*(1+$D$7)-[1]Renda!$G$9</f>
        <v>750838346.42418289</v>
      </c>
      <c r="AE196" s="26">
        <f t="shared" si="10"/>
        <v>117344616.61959668</v>
      </c>
    </row>
    <row r="197" spans="2:31" x14ac:dyDescent="0.25">
      <c r="B197" s="15">
        <v>188</v>
      </c>
      <c r="C197" s="27">
        <f t="shared" si="11"/>
        <v>1947100.589677786</v>
      </c>
      <c r="Z197" s="17">
        <v>50192</v>
      </c>
      <c r="AA197" s="26">
        <f t="shared" si="9"/>
        <v>1966567.9552543131</v>
      </c>
      <c r="AB197" s="26">
        <f t="shared" si="12"/>
        <v>300000</v>
      </c>
      <c r="AC197" s="17">
        <v>68530</v>
      </c>
      <c r="AD197" s="26">
        <f>AD196*(1+$D$7)-[1]Renda!$G$9</f>
        <v>758339377.62553895</v>
      </c>
      <c r="AE197" s="26">
        <f t="shared" si="10"/>
        <v>117344616.61959668</v>
      </c>
    </row>
    <row r="198" spans="2:31" x14ac:dyDescent="0.25">
      <c r="B198" s="15">
        <v>189</v>
      </c>
      <c r="C198" s="27">
        <f t="shared" si="11"/>
        <v>1966567.9552543131</v>
      </c>
      <c r="Z198" s="17">
        <v>50222</v>
      </c>
      <c r="AA198" s="26">
        <f t="shared" si="9"/>
        <v>1986229.9580902089</v>
      </c>
      <c r="AB198" s="26">
        <f t="shared" si="12"/>
        <v>300000</v>
      </c>
      <c r="AC198" s="17">
        <v>68561</v>
      </c>
      <c r="AD198" s="26">
        <f>AD197*(1+$D$7)-[1]Renda!$G$9</f>
        <v>765915405.11489975</v>
      </c>
      <c r="AE198" s="26">
        <f t="shared" si="10"/>
        <v>117344616.61959668</v>
      </c>
    </row>
    <row r="199" spans="2:31" x14ac:dyDescent="0.25">
      <c r="B199" s="15">
        <v>190</v>
      </c>
      <c r="C199" s="27">
        <f t="shared" si="11"/>
        <v>1986229.9580902089</v>
      </c>
      <c r="Z199" s="17">
        <v>50253</v>
      </c>
      <c r="AA199" s="26">
        <f t="shared" si="9"/>
        <v>2006088.5441941712</v>
      </c>
      <c r="AB199" s="26">
        <f t="shared" si="12"/>
        <v>300000</v>
      </c>
      <c r="AC199" s="17">
        <v>68592</v>
      </c>
      <c r="AD199" s="26">
        <f>AD198*(1+$D$7)-[1]Renda!$G$9</f>
        <v>773567178.71493149</v>
      </c>
      <c r="AE199" s="26">
        <f t="shared" si="10"/>
        <v>117344616.61959668</v>
      </c>
    </row>
    <row r="200" spans="2:31" x14ac:dyDescent="0.25">
      <c r="B200" s="15">
        <v>191</v>
      </c>
      <c r="C200" s="27">
        <f t="shared" si="11"/>
        <v>2006088.5441941712</v>
      </c>
      <c r="Z200" s="17">
        <v>50284</v>
      </c>
      <c r="AA200" s="26">
        <f t="shared" si="9"/>
        <v>2026145.6790313465</v>
      </c>
      <c r="AB200" s="26">
        <f t="shared" si="12"/>
        <v>300000</v>
      </c>
      <c r="AC200" s="17">
        <v>68623</v>
      </c>
      <c r="AD200" s="26">
        <f>AD199*(1+$D$7)-[1]Renda!$G$9</f>
        <v>781295455.74512517</v>
      </c>
      <c r="AE200" s="26">
        <f t="shared" si="10"/>
        <v>117344616.61959668</v>
      </c>
    </row>
    <row r="201" spans="2:31" x14ac:dyDescent="0.25">
      <c r="B201" s="15">
        <v>192</v>
      </c>
      <c r="C201" s="27">
        <f t="shared" si="11"/>
        <v>2026145.6790313465</v>
      </c>
      <c r="Z201" s="17">
        <v>50314</v>
      </c>
      <c r="AA201" s="26">
        <f t="shared" si="9"/>
        <v>2046403.3477178579</v>
      </c>
      <c r="AB201" s="26">
        <f t="shared" si="12"/>
        <v>300000</v>
      </c>
      <c r="AC201" s="17">
        <v>68654</v>
      </c>
      <c r="AD201" s="26">
        <f>AD200*(1+$D$7)-[1]Renda!$G$9</f>
        <v>789101001.09675074</v>
      </c>
      <c r="AE201" s="26">
        <f t="shared" si="10"/>
        <v>117344616.61959668</v>
      </c>
    </row>
    <row r="202" spans="2:31" x14ac:dyDescent="0.25">
      <c r="B202" s="15">
        <v>193</v>
      </c>
      <c r="C202" s="27">
        <f t="shared" si="11"/>
        <v>2046403.3477178579</v>
      </c>
      <c r="Z202" s="17">
        <v>50345</v>
      </c>
      <c r="AA202" s="26">
        <f t="shared" si="9"/>
        <v>2066863.5552172789</v>
      </c>
      <c r="AB202" s="26">
        <f t="shared" si="12"/>
        <v>300000</v>
      </c>
      <c r="AC202" s="17">
        <v>68685</v>
      </c>
      <c r="AD202" s="26">
        <f>AD201*(1+$D$7)-[1]Renda!$G$9</f>
        <v>796984587.30856085</v>
      </c>
      <c r="AE202" s="26">
        <f t="shared" si="10"/>
        <v>117344616.61959668</v>
      </c>
    </row>
    <row r="203" spans="2:31" x14ac:dyDescent="0.25">
      <c r="B203" s="15">
        <v>194</v>
      </c>
      <c r="C203" s="27">
        <f t="shared" si="11"/>
        <v>2066863.5552172789</v>
      </c>
      <c r="Z203" s="17">
        <v>50375</v>
      </c>
      <c r="AA203" s="26">
        <f t="shared" ref="AA203:AA266" si="13">AA202*(1+$D$7)+($D$5*(1+$D$7))</f>
        <v>2087528.3265390694</v>
      </c>
      <c r="AB203" s="26">
        <f t="shared" si="12"/>
        <v>300000</v>
      </c>
      <c r="AC203" s="17">
        <v>68716</v>
      </c>
      <c r="AD203" s="26">
        <f>AD202*(1+$D$7)-[1]Renda!$G$9</f>
        <v>804946994.6432513</v>
      </c>
      <c r="AE203" s="26">
        <f t="shared" ref="AE203:AE266" si="14">AE202</f>
        <v>117344616.61959668</v>
      </c>
    </row>
    <row r="204" spans="2:31" x14ac:dyDescent="0.25">
      <c r="B204" s="15">
        <v>195</v>
      </c>
      <c r="C204" s="27">
        <f t="shared" ref="C204:C267" si="15">(C203+$D$5)*(1+$D$7)</f>
        <v>2087528.3265390694</v>
      </c>
      <c r="Z204" s="17">
        <v>50406</v>
      </c>
      <c r="AA204" s="26">
        <f t="shared" si="13"/>
        <v>2108399.7069389988</v>
      </c>
      <c r="AB204" s="26">
        <f t="shared" ref="AB204:AB267" si="16">AB203+$D$5</f>
        <v>300000</v>
      </c>
      <c r="AC204" s="17">
        <v>68747</v>
      </c>
      <c r="AD204" s="26">
        <f>AD203*(1+$D$7)-[1]Renda!$G$9</f>
        <v>812989011.16468596</v>
      </c>
      <c r="AE204" s="26">
        <f t="shared" si="14"/>
        <v>117344616.61959668</v>
      </c>
    </row>
    <row r="205" spans="2:31" x14ac:dyDescent="0.25">
      <c r="B205" s="15">
        <v>196</v>
      </c>
      <c r="C205" s="27">
        <f t="shared" si="15"/>
        <v>2108399.7069389988</v>
      </c>
      <c r="Z205" s="17">
        <v>50437</v>
      </c>
      <c r="AA205" s="26">
        <f t="shared" si="13"/>
        <v>2129479.7621215698</v>
      </c>
      <c r="AB205" s="26">
        <f t="shared" si="16"/>
        <v>300000</v>
      </c>
      <c r="AC205" s="17">
        <v>68778</v>
      </c>
      <c r="AD205" s="26">
        <f>AD204*(1+$D$7)-[1]Renda!$G$9</f>
        <v>821111432.81589425</v>
      </c>
      <c r="AE205" s="26">
        <f t="shared" si="14"/>
        <v>117344616.61959668</v>
      </c>
    </row>
    <row r="206" spans="2:31" x14ac:dyDescent="0.25">
      <c r="B206" s="15">
        <v>197</v>
      </c>
      <c r="C206" s="27">
        <f t="shared" si="15"/>
        <v>2129479.7621215698</v>
      </c>
      <c r="Z206" s="17">
        <v>50465</v>
      </c>
      <c r="AA206" s="26">
        <f t="shared" si="13"/>
        <v>2150770.5784444679</v>
      </c>
      <c r="AB206" s="26">
        <f t="shared" si="16"/>
        <v>300000</v>
      </c>
      <c r="AC206" s="17">
        <v>68809</v>
      </c>
      <c r="AD206" s="26">
        <f>AD205*(1+$D$7)-[1]Renda!$G$9</f>
        <v>829315063.49784756</v>
      </c>
      <c r="AE206" s="26">
        <f t="shared" si="14"/>
        <v>117344616.61959668</v>
      </c>
    </row>
    <row r="207" spans="2:31" x14ac:dyDescent="0.25">
      <c r="B207" s="15">
        <v>198</v>
      </c>
      <c r="C207" s="27">
        <f t="shared" si="15"/>
        <v>2150770.5784444679</v>
      </c>
      <c r="Z207" s="17">
        <v>50496</v>
      </c>
      <c r="AA207" s="26">
        <f t="shared" si="13"/>
        <v>2172274.2631250555</v>
      </c>
      <c r="AB207" s="26">
        <f t="shared" si="16"/>
        <v>300000</v>
      </c>
      <c r="AC207" s="17">
        <v>68840</v>
      </c>
      <c r="AD207" s="26">
        <f>AD206*(1+$D$7)-[1]Renda!$G$9</f>
        <v>837600715.14902401</v>
      </c>
      <c r="AE207" s="26">
        <f t="shared" si="14"/>
        <v>117344616.61959668</v>
      </c>
    </row>
    <row r="208" spans="2:31" x14ac:dyDescent="0.25">
      <c r="B208" s="15">
        <v>199</v>
      </c>
      <c r="C208" s="27">
        <f t="shared" si="15"/>
        <v>2172274.2631250555</v>
      </c>
      <c r="Z208" s="17">
        <v>50526</v>
      </c>
      <c r="AA208" s="26">
        <f t="shared" si="13"/>
        <v>2193992.9444489279</v>
      </c>
      <c r="AB208" s="26">
        <f t="shared" si="16"/>
        <v>300000</v>
      </c>
      <c r="AC208" s="17">
        <v>68871</v>
      </c>
      <c r="AD208" s="26">
        <f>AD207*(1+$D$7)-[1]Renda!$G$9</f>
        <v>845969207.82576859</v>
      </c>
      <c r="AE208" s="26">
        <f t="shared" si="14"/>
        <v>117344616.61959668</v>
      </c>
    </row>
    <row r="209" spans="2:31" x14ac:dyDescent="0.25">
      <c r="B209" s="15">
        <v>200</v>
      </c>
      <c r="C209" s="27">
        <f t="shared" si="15"/>
        <v>2193992.9444489279</v>
      </c>
      <c r="Z209" s="17">
        <v>50557</v>
      </c>
      <c r="AA209" s="26">
        <f t="shared" si="13"/>
        <v>2215928.7719805585</v>
      </c>
      <c r="AB209" s="26">
        <f t="shared" si="16"/>
        <v>300000</v>
      </c>
      <c r="AC209" s="17">
        <v>68902</v>
      </c>
      <c r="AD209" s="26">
        <f>AD208*(1+$D$7)-[1]Renda!$G$9</f>
        <v>854421369.78345656</v>
      </c>
      <c r="AE209" s="26">
        <f t="shared" si="14"/>
        <v>117344616.61959668</v>
      </c>
    </row>
    <row r="210" spans="2:31" x14ac:dyDescent="0.25">
      <c r="B210" s="15">
        <v>201</v>
      </c>
      <c r="C210" s="27">
        <f t="shared" si="15"/>
        <v>2215928.7719805585</v>
      </c>
      <c r="Z210" s="17">
        <v>50587</v>
      </c>
      <c r="AA210" s="26">
        <f t="shared" si="13"/>
        <v>2238083.9167760457</v>
      </c>
      <c r="AB210" s="26">
        <f t="shared" si="16"/>
        <v>300000</v>
      </c>
      <c r="AC210" s="17">
        <v>68933</v>
      </c>
      <c r="AD210" s="26">
        <f>AD209*(1+$D$7)-[1]Renda!$G$9</f>
        <v>862958037.55846822</v>
      </c>
      <c r="AE210" s="26">
        <f t="shared" si="14"/>
        <v>117344616.61959668</v>
      </c>
    </row>
    <row r="211" spans="2:31" x14ac:dyDescent="0.25">
      <c r="B211" s="15">
        <v>202</v>
      </c>
      <c r="C211" s="27">
        <f t="shared" si="15"/>
        <v>2238083.9167760457</v>
      </c>
      <c r="Z211" s="17">
        <v>50618</v>
      </c>
      <c r="AA211" s="26">
        <f t="shared" si="13"/>
        <v>2260460.5715979906</v>
      </c>
      <c r="AB211" s="26">
        <f t="shared" si="16"/>
        <v>300000</v>
      </c>
      <c r="AC211" s="17">
        <v>68964</v>
      </c>
      <c r="AD211" s="26">
        <f>AD210*(1+$D$7)-[1]Renda!$G$9</f>
        <v>871580056.05098391</v>
      </c>
      <c r="AE211" s="26">
        <f t="shared" si="14"/>
        <v>117344616.61959668</v>
      </c>
    </row>
    <row r="212" spans="2:31" x14ac:dyDescent="0.25">
      <c r="B212" s="15">
        <v>203</v>
      </c>
      <c r="C212" s="27">
        <f t="shared" si="15"/>
        <v>2260460.5715979906</v>
      </c>
      <c r="Z212" s="17">
        <v>50649</v>
      </c>
      <c r="AA212" s="26">
        <f t="shared" si="13"/>
        <v>2283060.9511325196</v>
      </c>
      <c r="AB212" s="26">
        <f t="shared" si="16"/>
        <v>300000</v>
      </c>
      <c r="AC212" s="17">
        <v>68995</v>
      </c>
      <c r="AD212" s="26">
        <f>AD211*(1+$D$7)-[1]Renda!$G$9</f>
        <v>880288278.6086061</v>
      </c>
      <c r="AE212" s="26">
        <f t="shared" si="14"/>
        <v>117344616.61959668</v>
      </c>
    </row>
    <row r="213" spans="2:31" x14ac:dyDescent="0.25">
      <c r="B213" s="15">
        <v>204</v>
      </c>
      <c r="C213" s="27">
        <f t="shared" si="15"/>
        <v>2283060.9511325196</v>
      </c>
      <c r="Z213" s="17">
        <v>50679</v>
      </c>
      <c r="AA213" s="26">
        <f t="shared" si="13"/>
        <v>2305887.2922084806</v>
      </c>
      <c r="AB213" s="26">
        <f t="shared" si="16"/>
        <v>300000</v>
      </c>
      <c r="AC213" s="17">
        <v>69026</v>
      </c>
      <c r="AD213" s="26">
        <f>AD212*(1+$D$7)-[1]Renda!$G$9</f>
        <v>889083567.11081779</v>
      </c>
      <c r="AE213" s="26">
        <f t="shared" si="14"/>
        <v>117344616.61959668</v>
      </c>
    </row>
    <row r="214" spans="2:31" x14ac:dyDescent="0.25">
      <c r="B214" s="15">
        <v>205</v>
      </c>
      <c r="C214" s="27">
        <f t="shared" si="15"/>
        <v>2305887.2922084806</v>
      </c>
      <c r="Z214" s="17">
        <v>50710</v>
      </c>
      <c r="AA214" s="26">
        <f t="shared" si="13"/>
        <v>2328941.8540188279</v>
      </c>
      <c r="AB214" s="26">
        <f t="shared" si="16"/>
        <v>300000</v>
      </c>
      <c r="AC214" s="17">
        <v>69057</v>
      </c>
      <c r="AD214" s="26">
        <f>AD213*(1+$D$7)-[1]Renda!$G$9</f>
        <v>897966792.05428541</v>
      </c>
      <c r="AE214" s="26">
        <f t="shared" si="14"/>
        <v>117344616.61959668</v>
      </c>
    </row>
    <row r="215" spans="2:31" x14ac:dyDescent="0.25">
      <c r="B215" s="15">
        <v>206</v>
      </c>
      <c r="C215" s="27">
        <f t="shared" si="15"/>
        <v>2328941.8540188279</v>
      </c>
      <c r="Z215" s="17">
        <v>50740</v>
      </c>
      <c r="AA215" s="26">
        <f t="shared" si="13"/>
        <v>2352226.9183442215</v>
      </c>
      <c r="AB215" s="26">
        <f t="shared" si="16"/>
        <v>300000</v>
      </c>
      <c r="AC215" s="17">
        <v>69088</v>
      </c>
      <c r="AD215" s="26">
        <f>AD214*(1+$D$7)-[1]Renda!$G$9</f>
        <v>906938832.6390146</v>
      </c>
      <c r="AE215" s="26">
        <f t="shared" si="14"/>
        <v>117344616.61959668</v>
      </c>
    </row>
    <row r="216" spans="2:31" x14ac:dyDescent="0.25">
      <c r="B216" s="15">
        <v>207</v>
      </c>
      <c r="C216" s="27">
        <f t="shared" si="15"/>
        <v>2352226.9183442215</v>
      </c>
      <c r="Z216" s="17">
        <v>50771</v>
      </c>
      <c r="AA216" s="26">
        <f t="shared" si="13"/>
        <v>2375744.7897788617</v>
      </c>
      <c r="AB216" s="26">
        <f t="shared" si="16"/>
        <v>300000</v>
      </c>
      <c r="AC216" s="17">
        <v>69119</v>
      </c>
      <c r="AD216" s="26">
        <f>AD215*(1+$D$7)-[1]Renda!$G$9</f>
        <v>916000576.85536718</v>
      </c>
      <c r="AE216" s="26">
        <f t="shared" si="14"/>
        <v>117344616.61959668</v>
      </c>
    </row>
    <row r="217" spans="2:31" x14ac:dyDescent="0.25">
      <c r="B217" s="15">
        <v>208</v>
      </c>
      <c r="C217" s="27">
        <f t="shared" si="15"/>
        <v>2375744.7897788617</v>
      </c>
      <c r="Z217" s="17">
        <v>50802</v>
      </c>
      <c r="AA217" s="26">
        <f t="shared" si="13"/>
        <v>2399497.7959585823</v>
      </c>
      <c r="AB217" s="26">
        <f t="shared" si="16"/>
        <v>300000</v>
      </c>
      <c r="AC217" s="17">
        <v>69150</v>
      </c>
      <c r="AD217" s="26">
        <f>AD216*(1+$D$7)-[1]Renda!$G$9</f>
        <v>925152921.57194865</v>
      </c>
      <c r="AE217" s="26">
        <f t="shared" si="14"/>
        <v>117344616.61959668</v>
      </c>
    </row>
    <row r="218" spans="2:31" x14ac:dyDescent="0.25">
      <c r="B218" s="15">
        <v>209</v>
      </c>
      <c r="C218" s="27">
        <f t="shared" si="15"/>
        <v>2399497.7959585823</v>
      </c>
      <c r="Z218" s="17">
        <v>50830</v>
      </c>
      <c r="AA218" s="26">
        <f t="shared" si="13"/>
        <v>2423488.2877912237</v>
      </c>
      <c r="AB218" s="26">
        <f t="shared" si="16"/>
        <v>300000</v>
      </c>
      <c r="AC218" s="17">
        <v>69181</v>
      </c>
      <c r="AD218" s="26">
        <f>AD217*(1+$D$7)-[1]Renda!$G$9</f>
        <v>934396772.62437367</v>
      </c>
      <c r="AE218" s="26">
        <f t="shared" si="14"/>
        <v>117344616.61959668</v>
      </c>
    </row>
    <row r="219" spans="2:31" x14ac:dyDescent="0.25">
      <c r="B219" s="15">
        <v>210</v>
      </c>
      <c r="C219" s="27">
        <f t="shared" si="15"/>
        <v>2423488.2877912237</v>
      </c>
      <c r="Z219" s="17">
        <v>50861</v>
      </c>
      <c r="AA219" s="26">
        <f t="shared" si="13"/>
        <v>2447718.6396893095</v>
      </c>
      <c r="AB219" s="26">
        <f t="shared" si="16"/>
        <v>300000</v>
      </c>
      <c r="AC219" s="17">
        <v>69212</v>
      </c>
      <c r="AD219" s="26">
        <f>AD218*(1+$D$7)-[1]Renda!$G$9</f>
        <v>943733044.90491939</v>
      </c>
      <c r="AE219" s="26">
        <f t="shared" si="14"/>
        <v>117344616.61959668</v>
      </c>
    </row>
    <row r="220" spans="2:31" x14ac:dyDescent="0.25">
      <c r="B220" s="15">
        <v>211</v>
      </c>
      <c r="C220" s="27">
        <f t="shared" si="15"/>
        <v>2447718.6396893095</v>
      </c>
      <c r="Z220" s="17">
        <v>50891</v>
      </c>
      <c r="AA220" s="26">
        <f t="shared" si="13"/>
        <v>2472191.249805049</v>
      </c>
      <c r="AB220" s="26">
        <f t="shared" si="16"/>
        <v>300000</v>
      </c>
      <c r="AC220" s="17">
        <v>69243</v>
      </c>
      <c r="AD220" s="26">
        <f>AD219*(1+$D$7)-[1]Renda!$G$9</f>
        <v>953162662.45307517</v>
      </c>
      <c r="AE220" s="26">
        <f t="shared" si="14"/>
        <v>117344616.61959668</v>
      </c>
    </row>
    <row r="221" spans="2:31" x14ac:dyDescent="0.25">
      <c r="B221" s="15">
        <v>212</v>
      </c>
      <c r="C221" s="27">
        <f t="shared" si="15"/>
        <v>2472191.249805049</v>
      </c>
      <c r="Z221" s="17">
        <v>50922</v>
      </c>
      <c r="AA221" s="26">
        <f t="shared" si="13"/>
        <v>2496908.5402676906</v>
      </c>
      <c r="AB221" s="26">
        <f t="shared" si="16"/>
        <v>300000</v>
      </c>
      <c r="AC221" s="17">
        <v>69274</v>
      </c>
      <c r="AD221" s="26">
        <f>AD220*(1+$D$7)-[1]Renda!$G$9</f>
        <v>962686558.5469979</v>
      </c>
      <c r="AE221" s="26">
        <f t="shared" si="14"/>
        <v>117344616.61959668</v>
      </c>
    </row>
    <row r="222" spans="2:31" x14ac:dyDescent="0.25">
      <c r="B222" s="15">
        <v>213</v>
      </c>
      <c r="C222" s="27">
        <f t="shared" si="15"/>
        <v>2496908.5402676906</v>
      </c>
      <c r="Z222" s="17">
        <v>50952</v>
      </c>
      <c r="AA222" s="26">
        <f t="shared" si="13"/>
        <v>2521872.9574232455</v>
      </c>
      <c r="AB222" s="26">
        <f t="shared" si="16"/>
        <v>300000</v>
      </c>
      <c r="AC222" s="17">
        <v>69305</v>
      </c>
      <c r="AD222" s="26">
        <f>AD221*(1+$D$7)-[1]Renda!$G$9</f>
        <v>972305675.79588115</v>
      </c>
      <c r="AE222" s="26">
        <f t="shared" si="14"/>
        <v>117344616.61959668</v>
      </c>
    </row>
    <row r="223" spans="2:31" x14ac:dyDescent="0.25">
      <c r="B223" s="15">
        <v>214</v>
      </c>
      <c r="C223" s="27">
        <f t="shared" si="15"/>
        <v>2521872.9574232455</v>
      </c>
      <c r="Z223" s="17">
        <v>50983</v>
      </c>
      <c r="AA223" s="26">
        <f t="shared" si="13"/>
        <v>2547086.972076613</v>
      </c>
      <c r="AB223" s="26">
        <f t="shared" si="16"/>
        <v>300000</v>
      </c>
      <c r="AC223" s="17">
        <v>69336</v>
      </c>
      <c r="AD223" s="26">
        <f>AD222*(1+$D$7)-[1]Renda!$G$9</f>
        <v>982020966.23324788</v>
      </c>
      <c r="AE223" s="26">
        <f t="shared" si="14"/>
        <v>117344616.61959668</v>
      </c>
    </row>
    <row r="224" spans="2:31" x14ac:dyDescent="0.25">
      <c r="B224" s="15">
        <v>215</v>
      </c>
      <c r="C224" s="27">
        <f t="shared" si="15"/>
        <v>2547086.972076613</v>
      </c>
      <c r="Z224" s="17">
        <v>51014</v>
      </c>
      <c r="AA224" s="26">
        <f t="shared" si="13"/>
        <v>2572553.0797361205</v>
      </c>
      <c r="AB224" s="26">
        <f t="shared" si="16"/>
        <v>300000</v>
      </c>
      <c r="AC224" s="17">
        <v>69367</v>
      </c>
      <c r="AD224" s="26">
        <f>AD223*(1+$D$7)-[1]Renda!$G$9</f>
        <v>991833391.41117656</v>
      </c>
      <c r="AE224" s="26">
        <f t="shared" si="14"/>
        <v>117344616.61959668</v>
      </c>
    </row>
    <row r="225" spans="2:31" x14ac:dyDescent="0.25">
      <c r="B225" s="15">
        <v>216</v>
      </c>
      <c r="C225" s="27">
        <f t="shared" si="15"/>
        <v>2572553.0797361205</v>
      </c>
      <c r="Z225" s="17">
        <v>51044</v>
      </c>
      <c r="AA225" s="26">
        <f t="shared" si="13"/>
        <v>2598273.8008605135</v>
      </c>
      <c r="AB225" s="26">
        <f t="shared" si="16"/>
        <v>300000</v>
      </c>
      <c r="AC225" s="17">
        <v>69398</v>
      </c>
      <c r="AD225" s="26">
        <f>AD224*(1+$D$7)-[1]Renda!$G$9</f>
        <v>1001743922.4954686</v>
      </c>
      <c r="AE225" s="26">
        <f t="shared" si="14"/>
        <v>117344616.61959668</v>
      </c>
    </row>
    <row r="226" spans="2:31" x14ac:dyDescent="0.25">
      <c r="B226" s="15">
        <v>217</v>
      </c>
      <c r="C226" s="27">
        <f t="shared" si="15"/>
        <v>2598273.8008605135</v>
      </c>
      <c r="Z226" s="17">
        <v>51075</v>
      </c>
      <c r="AA226" s="26">
        <f t="shared" si="13"/>
        <v>2624251.6811084128</v>
      </c>
      <c r="AB226" s="26">
        <f t="shared" si="16"/>
        <v>300000</v>
      </c>
      <c r="AC226" s="17">
        <v>69429</v>
      </c>
      <c r="AD226" s="26">
        <f>AD225*(1+$D$7)-[1]Renda!$G$9</f>
        <v>1011753540.3617679</v>
      </c>
      <c r="AE226" s="26">
        <f t="shared" si="14"/>
        <v>117344616.61959668</v>
      </c>
    </row>
    <row r="227" spans="2:31" x14ac:dyDescent="0.25">
      <c r="B227" s="15">
        <v>218</v>
      </c>
      <c r="C227" s="27">
        <f t="shared" si="15"/>
        <v>2624251.6811084128</v>
      </c>
      <c r="Z227" s="17">
        <v>51105</v>
      </c>
      <c r="AA227" s="26">
        <f t="shared" si="13"/>
        <v>2650489.2915902664</v>
      </c>
      <c r="AB227" s="26">
        <f t="shared" si="16"/>
        <v>300000</v>
      </c>
      <c r="AC227" s="17">
        <v>69460</v>
      </c>
      <c r="AD227" s="26">
        <f>AD226*(1+$D$7)-[1]Renda!$G$9</f>
        <v>1021863235.6926407</v>
      </c>
      <c r="AE227" s="26">
        <f t="shared" si="14"/>
        <v>117344616.61959668</v>
      </c>
    </row>
    <row r="228" spans="2:31" x14ac:dyDescent="0.25">
      <c r="B228" s="15">
        <v>219</v>
      </c>
      <c r="C228" s="27">
        <f t="shared" si="15"/>
        <v>2650489.2915902664</v>
      </c>
      <c r="Z228" s="17">
        <v>51136</v>
      </c>
      <c r="AA228" s="26">
        <f t="shared" si="13"/>
        <v>2676989.2291228189</v>
      </c>
      <c r="AB228" s="26">
        <f t="shared" si="16"/>
        <v>300000</v>
      </c>
      <c r="AC228" s="17">
        <v>69491</v>
      </c>
      <c r="AD228" s="26">
        <f>AD227*(1+$D$7)-[1]Renda!$G$9</f>
        <v>1032074009.0756269</v>
      </c>
      <c r="AE228" s="26">
        <f t="shared" si="14"/>
        <v>117344616.61959668</v>
      </c>
    </row>
    <row r="229" spans="2:31" x14ac:dyDescent="0.25">
      <c r="B229" s="15">
        <v>220</v>
      </c>
      <c r="C229" s="27">
        <f t="shared" si="15"/>
        <v>2676989.2291228189</v>
      </c>
      <c r="Z229" s="17">
        <v>51167</v>
      </c>
      <c r="AA229" s="26">
        <f t="shared" si="13"/>
        <v>2703754.1164861284</v>
      </c>
      <c r="AB229" s="26">
        <f t="shared" si="16"/>
        <v>300000</v>
      </c>
      <c r="AC229" s="17">
        <v>69522</v>
      </c>
      <c r="AD229" s="26">
        <f>AD228*(1+$D$7)-[1]Renda!$G$9</f>
        <v>1042386871.1022708</v>
      </c>
      <c r="AE229" s="26">
        <f t="shared" si="14"/>
        <v>117344616.61959668</v>
      </c>
    </row>
    <row r="230" spans="2:31" x14ac:dyDescent="0.25">
      <c r="B230" s="15">
        <v>221</v>
      </c>
      <c r="C230" s="27">
        <f t="shared" si="15"/>
        <v>2703754.1164861284</v>
      </c>
      <c r="Z230" s="17">
        <v>51196</v>
      </c>
      <c r="AA230" s="26">
        <f t="shared" si="13"/>
        <v>2730786.6026831488</v>
      </c>
      <c r="AB230" s="26">
        <f t="shared" si="16"/>
        <v>300000</v>
      </c>
      <c r="AC230" s="17">
        <v>69553</v>
      </c>
      <c r="AD230" s="26">
        <f>AD229*(1+$D$7)-[1]Renda!$G$9</f>
        <v>1052802842.4681433</v>
      </c>
      <c r="AE230" s="26">
        <f t="shared" si="14"/>
        <v>117344616.61959668</v>
      </c>
    </row>
    <row r="231" spans="2:31" x14ac:dyDescent="0.25">
      <c r="B231" s="15">
        <v>222</v>
      </c>
      <c r="C231" s="27">
        <f t="shared" si="15"/>
        <v>2730786.6026831488</v>
      </c>
      <c r="Z231" s="17">
        <v>51227</v>
      </c>
      <c r="AA231" s="26">
        <f t="shared" si="13"/>
        <v>2758089.363201912</v>
      </c>
      <c r="AB231" s="26">
        <f t="shared" si="16"/>
        <v>300000</v>
      </c>
      <c r="AC231" s="17">
        <v>69584</v>
      </c>
      <c r="AD231" s="26">
        <f>AD230*(1+$D$7)-[1]Renda!$G$9</f>
        <v>1063322954.0738622</v>
      </c>
      <c r="AE231" s="26">
        <f t="shared" si="14"/>
        <v>117344616.61959668</v>
      </c>
    </row>
    <row r="232" spans="2:31" x14ac:dyDescent="0.25">
      <c r="B232" s="15">
        <v>223</v>
      </c>
      <c r="C232" s="27">
        <f t="shared" si="15"/>
        <v>2758089.363201912</v>
      </c>
      <c r="Z232" s="17">
        <v>51257</v>
      </c>
      <c r="AA232" s="26">
        <f t="shared" si="13"/>
        <v>2785665.1002803273</v>
      </c>
      <c r="AB232" s="26">
        <f t="shared" si="16"/>
        <v>300000</v>
      </c>
      <c r="AC232" s="17">
        <v>69615</v>
      </c>
      <c r="AD232" s="26">
        <f>AD231*(1+$D$7)-[1]Renda!$G$9</f>
        <v>1073948247.1271241</v>
      </c>
      <c r="AE232" s="26">
        <f t="shared" si="14"/>
        <v>117344616.61959668</v>
      </c>
    </row>
    <row r="233" spans="2:31" x14ac:dyDescent="0.25">
      <c r="B233" s="15">
        <v>224</v>
      </c>
      <c r="C233" s="27">
        <f t="shared" si="15"/>
        <v>2785665.1002803273</v>
      </c>
      <c r="Z233" s="17">
        <v>51288</v>
      </c>
      <c r="AA233" s="26">
        <f t="shared" si="13"/>
        <v>2813516.5431736317</v>
      </c>
      <c r="AB233" s="26">
        <f t="shared" si="16"/>
        <v>300000</v>
      </c>
      <c r="AC233" s="17">
        <v>69646</v>
      </c>
      <c r="AD233" s="26">
        <f>AD232*(1+$D$7)-[1]Renda!$G$9</f>
        <v>1084679773.2457561</v>
      </c>
      <c r="AE233" s="26">
        <f t="shared" si="14"/>
        <v>117344616.61959668</v>
      </c>
    </row>
    <row r="234" spans="2:31" x14ac:dyDescent="0.25">
      <c r="B234" s="15">
        <v>225</v>
      </c>
      <c r="C234" s="27">
        <f t="shared" si="15"/>
        <v>2813516.5431736317</v>
      </c>
      <c r="Z234" s="17">
        <v>51318</v>
      </c>
      <c r="AA234" s="26">
        <f t="shared" si="13"/>
        <v>2841646.4484245111</v>
      </c>
      <c r="AB234" s="26">
        <f t="shared" si="16"/>
        <v>300000</v>
      </c>
      <c r="AC234" s="17">
        <v>69677</v>
      </c>
      <c r="AD234" s="26">
        <f>AD233*(1+$D$7)-[1]Renda!$G$9</f>
        <v>1095518594.5617976</v>
      </c>
      <c r="AE234" s="26">
        <f t="shared" si="14"/>
        <v>117344616.61959668</v>
      </c>
    </row>
    <row r="235" spans="2:31" x14ac:dyDescent="0.25">
      <c r="B235" s="15">
        <v>226</v>
      </c>
      <c r="C235" s="27">
        <f t="shared" si="15"/>
        <v>2841646.4484245111</v>
      </c>
      <c r="Z235" s="17">
        <v>51349</v>
      </c>
      <c r="AA235" s="26">
        <f t="shared" si="13"/>
        <v>2870057.6001359252</v>
      </c>
      <c r="AB235" s="26">
        <f t="shared" si="16"/>
        <v>300000</v>
      </c>
      <c r="AC235" s="17">
        <v>69708</v>
      </c>
      <c r="AD235" s="26">
        <f>AD234*(1+$D$7)-[1]Renda!$G$9</f>
        <v>1106465783.8266225</v>
      </c>
      <c r="AE235" s="26">
        <f t="shared" si="14"/>
        <v>117344616.61959668</v>
      </c>
    </row>
    <row r="236" spans="2:31" x14ac:dyDescent="0.25">
      <c r="B236" s="15">
        <v>227</v>
      </c>
      <c r="C236" s="27">
        <f t="shared" si="15"/>
        <v>2870057.6001359252</v>
      </c>
      <c r="Z236" s="17">
        <v>51380</v>
      </c>
      <c r="AA236" s="26">
        <f t="shared" si="13"/>
        <v>2898752.810246658</v>
      </c>
      <c r="AB236" s="26">
        <f t="shared" si="16"/>
        <v>300000</v>
      </c>
      <c r="AC236" s="17">
        <v>69739</v>
      </c>
      <c r="AD236" s="26">
        <f>AD235*(1+$D$7)-[1]Renda!$G$9</f>
        <v>1117522424.5171125</v>
      </c>
      <c r="AE236" s="26">
        <f t="shared" si="14"/>
        <v>117344616.61959668</v>
      </c>
    </row>
    <row r="237" spans="2:31" x14ac:dyDescent="0.25">
      <c r="B237" s="15">
        <v>228</v>
      </c>
      <c r="C237" s="27">
        <f t="shared" si="15"/>
        <v>2898752.810246658</v>
      </c>
      <c r="Z237" s="17">
        <v>51410</v>
      </c>
      <c r="AA237" s="26">
        <f t="shared" si="13"/>
        <v>2927734.9188096239</v>
      </c>
      <c r="AB237" s="26">
        <f t="shared" si="16"/>
        <v>300000</v>
      </c>
      <c r="AC237" s="17">
        <v>69770</v>
      </c>
      <c r="AD237" s="26">
        <f>AD236*(1+$D$7)-[1]Renda!$G$9</f>
        <v>1128689610.9428928</v>
      </c>
      <c r="AE237" s="26">
        <f t="shared" si="14"/>
        <v>117344616.61959668</v>
      </c>
    </row>
    <row r="238" spans="2:31" x14ac:dyDescent="0.25">
      <c r="B238" s="15">
        <v>229</v>
      </c>
      <c r="C238" s="27">
        <f t="shared" si="15"/>
        <v>2927734.9188096239</v>
      </c>
      <c r="Z238" s="17">
        <v>51441</v>
      </c>
      <c r="AA238" s="26">
        <f t="shared" si="13"/>
        <v>2957006.7942729569</v>
      </c>
      <c r="AB238" s="26">
        <f t="shared" si="16"/>
        <v>300000</v>
      </c>
      <c r="AC238" s="17">
        <v>69801</v>
      </c>
      <c r="AD238" s="26">
        <f>AD237*(1+$D$7)-[1]Renda!$G$9</f>
        <v>1139968448.3546388</v>
      </c>
      <c r="AE238" s="26">
        <f t="shared" si="14"/>
        <v>117344616.61959668</v>
      </c>
    </row>
    <row r="239" spans="2:31" x14ac:dyDescent="0.25">
      <c r="B239" s="15">
        <v>230</v>
      </c>
      <c r="C239" s="27">
        <f t="shared" si="15"/>
        <v>2957006.7942729569</v>
      </c>
      <c r="Z239" s="17">
        <v>51471</v>
      </c>
      <c r="AA239" s="26">
        <f t="shared" si="13"/>
        <v>2986571.3337639095</v>
      </c>
      <c r="AB239" s="26">
        <f t="shared" si="16"/>
        <v>300000</v>
      </c>
      <c r="AC239" s="17">
        <v>69832</v>
      </c>
      <c r="AD239" s="26">
        <f>AD238*(1+$D$7)-[1]Renda!$G$9</f>
        <v>1151360053.0534663</v>
      </c>
      <c r="AE239" s="26">
        <f t="shared" si="14"/>
        <v>117344616.61959668</v>
      </c>
    </row>
    <row r="240" spans="2:31" x14ac:dyDescent="0.25">
      <c r="B240" s="15">
        <v>231</v>
      </c>
      <c r="C240" s="27">
        <f t="shared" si="15"/>
        <v>2986571.3337639095</v>
      </c>
      <c r="Z240" s="17">
        <v>51502</v>
      </c>
      <c r="AA240" s="26">
        <f t="shared" si="13"/>
        <v>3016431.4633755898</v>
      </c>
      <c r="AB240" s="26">
        <f t="shared" si="16"/>
        <v>300000</v>
      </c>
      <c r="AC240" s="17">
        <v>69863</v>
      </c>
      <c r="AD240" s="26">
        <f>AD239*(1+$D$7)-[1]Renda!$G$9</f>
        <v>1162865552.501415</v>
      </c>
      <c r="AE240" s="26">
        <f t="shared" si="14"/>
        <v>117344616.61959668</v>
      </c>
    </row>
    <row r="241" spans="2:31" x14ac:dyDescent="0.25">
      <c r="B241" s="15">
        <v>232</v>
      </c>
      <c r="C241" s="27">
        <f t="shared" si="15"/>
        <v>3016431.4633755898</v>
      </c>
      <c r="Z241" s="17">
        <v>51533</v>
      </c>
      <c r="AA241" s="26">
        <f t="shared" si="13"/>
        <v>3046590.1384565667</v>
      </c>
      <c r="AB241" s="26">
        <f t="shared" si="16"/>
        <v>300000</v>
      </c>
      <c r="AC241" s="17">
        <v>69894</v>
      </c>
      <c r="AD241" s="26">
        <f>AD240*(1+$D$7)-[1]Renda!$G$9</f>
        <v>1174486085.4330375</v>
      </c>
      <c r="AE241" s="26">
        <f t="shared" si="14"/>
        <v>117344616.61959668</v>
      </c>
    </row>
    <row r="242" spans="2:31" x14ac:dyDescent="0.25">
      <c r="B242" s="15">
        <v>233</v>
      </c>
      <c r="C242" s="27">
        <f t="shared" si="15"/>
        <v>3046590.1384565667</v>
      </c>
      <c r="Z242" s="17">
        <v>51561</v>
      </c>
      <c r="AA242" s="26">
        <f t="shared" si="13"/>
        <v>3077050.3439033693</v>
      </c>
      <c r="AB242" s="26">
        <f t="shared" si="16"/>
        <v>300000</v>
      </c>
      <c r="AC242" s="17">
        <v>69925</v>
      </c>
      <c r="AD242" s="26">
        <f>AD241*(1+$D$7)-[1]Renda!$G$9</f>
        <v>1186222801.9681027</v>
      </c>
      <c r="AE242" s="26">
        <f t="shared" si="14"/>
        <v>117344616.61959668</v>
      </c>
    </row>
    <row r="243" spans="2:31" x14ac:dyDescent="0.25">
      <c r="B243" s="15">
        <v>234</v>
      </c>
      <c r="C243" s="27">
        <f t="shared" si="15"/>
        <v>3077050.3439033693</v>
      </c>
      <c r="Z243" s="17">
        <v>51592</v>
      </c>
      <c r="AA243" s="26">
        <f t="shared" si="13"/>
        <v>3107815.0944559118</v>
      </c>
      <c r="AB243" s="26">
        <f t="shared" si="16"/>
        <v>300000</v>
      </c>
      <c r="AC243" s="17">
        <v>69956</v>
      </c>
      <c r="AD243" s="26">
        <f>AD242*(1+$D$7)-[1]Renda!$G$9</f>
        <v>1198076863.7254267</v>
      </c>
      <c r="AE243" s="26">
        <f t="shared" si="14"/>
        <v>117344616.61959668</v>
      </c>
    </row>
    <row r="244" spans="2:31" x14ac:dyDescent="0.25">
      <c r="B244" s="15">
        <v>235</v>
      </c>
      <c r="C244" s="27">
        <f t="shared" si="15"/>
        <v>3107815.0944559118</v>
      </c>
      <c r="Z244" s="17">
        <v>51622</v>
      </c>
      <c r="AA244" s="26">
        <f t="shared" si="13"/>
        <v>3138887.4349958701</v>
      </c>
      <c r="AB244" s="26">
        <f t="shared" si="16"/>
        <v>300000</v>
      </c>
      <c r="AC244" s="17">
        <v>69987</v>
      </c>
      <c r="AD244" s="26">
        <f>AD243*(1+$D$7)-[1]Renda!$G$9</f>
        <v>1210049443.9378424</v>
      </c>
      <c r="AE244" s="26">
        <f t="shared" si="14"/>
        <v>117344616.61959668</v>
      </c>
    </row>
    <row r="245" spans="2:31" x14ac:dyDescent="0.25">
      <c r="B245" s="15">
        <v>236</v>
      </c>
      <c r="C245" s="27">
        <f t="shared" si="15"/>
        <v>3138887.4349958701</v>
      </c>
      <c r="Z245" s="17">
        <v>51653</v>
      </c>
      <c r="AA245" s="26">
        <f t="shared" si="13"/>
        <v>3170270.4408480455</v>
      </c>
      <c r="AB245" s="26">
        <f t="shared" si="16"/>
        <v>300000</v>
      </c>
      <c r="AC245" s="17">
        <v>70018</v>
      </c>
      <c r="AD245" s="26">
        <f>AD244*(1+$D$7)-[1]Renda!$G$9</f>
        <v>1222141727.5683172</v>
      </c>
      <c r="AE245" s="26">
        <f t="shared" si="14"/>
        <v>117344616.61959668</v>
      </c>
    </row>
    <row r="246" spans="2:31" x14ac:dyDescent="0.25">
      <c r="B246" s="15">
        <v>237</v>
      </c>
      <c r="C246" s="27">
        <f t="shared" si="15"/>
        <v>3170270.4408480455</v>
      </c>
      <c r="Z246" s="17">
        <v>51683</v>
      </c>
      <c r="AA246" s="26">
        <f t="shared" si="13"/>
        <v>3201967.2180847363</v>
      </c>
      <c r="AB246" s="26">
        <f t="shared" si="16"/>
        <v>300000</v>
      </c>
      <c r="AC246" s="17">
        <v>70049</v>
      </c>
      <c r="AD246" s="26">
        <f>AD245*(1+$D$7)-[1]Renda!$G$9</f>
        <v>1234354911.4272327</v>
      </c>
      <c r="AE246" s="26">
        <f t="shared" si="14"/>
        <v>117344616.61959668</v>
      </c>
    </row>
    <row r="247" spans="2:31" x14ac:dyDescent="0.25">
      <c r="B247" s="15">
        <v>238</v>
      </c>
      <c r="C247" s="27">
        <f t="shared" si="15"/>
        <v>3201967.2180847363</v>
      </c>
      <c r="Z247" s="17">
        <v>51714</v>
      </c>
      <c r="AA247" s="26">
        <f t="shared" si="13"/>
        <v>3233980.9038331578</v>
      </c>
      <c r="AB247" s="26">
        <f t="shared" si="16"/>
        <v>300000</v>
      </c>
      <c r="AC247" s="17">
        <v>70080</v>
      </c>
      <c r="AD247" s="26">
        <f>AD246*(1+$D$7)-[1]Renda!$G$9</f>
        <v>1246690204.2908373</v>
      </c>
      <c r="AE247" s="26">
        <f t="shared" si="14"/>
        <v>117344616.61959668</v>
      </c>
    </row>
    <row r="248" spans="2:31" x14ac:dyDescent="0.25">
      <c r="B248" s="15">
        <v>239</v>
      </c>
      <c r="C248" s="27">
        <f t="shared" si="15"/>
        <v>3233980.9038331578</v>
      </c>
      <c r="Z248" s="17">
        <v>51745</v>
      </c>
      <c r="AA248" s="26">
        <f t="shared" si="13"/>
        <v>3266314.6665859316</v>
      </c>
      <c r="AB248" s="26">
        <f t="shared" si="16"/>
        <v>300000</v>
      </c>
      <c r="AC248" s="17">
        <v>70111</v>
      </c>
      <c r="AD248" s="26">
        <f>AD247*(1+$D$7)-[1]Renda!$G$9</f>
        <v>1259148827.0208814</v>
      </c>
      <c r="AE248" s="26">
        <f t="shared" si="14"/>
        <v>117344616.61959668</v>
      </c>
    </row>
    <row r="249" spans="2:31" x14ac:dyDescent="0.25">
      <c r="B249" s="15">
        <v>240</v>
      </c>
      <c r="C249" s="27">
        <f t="shared" si="15"/>
        <v>3266314.6665859316</v>
      </c>
      <c r="Z249" s="17">
        <v>51775</v>
      </c>
      <c r="AA249" s="26">
        <f t="shared" si="13"/>
        <v>3298971.7065146817</v>
      </c>
      <c r="AB249" s="26">
        <f t="shared" si="16"/>
        <v>300000</v>
      </c>
      <c r="AC249" s="17">
        <v>70142</v>
      </c>
      <c r="AD249" s="26">
        <f>AD248*(1+$D$7)-[1]Renda!$G$9</f>
        <v>1271732012.6854506</v>
      </c>
      <c r="AE249" s="26">
        <f t="shared" si="14"/>
        <v>117344616.61959668</v>
      </c>
    </row>
    <row r="250" spans="2:31" x14ac:dyDescent="0.25">
      <c r="B250" s="15">
        <v>241</v>
      </c>
      <c r="C250" s="27">
        <f t="shared" si="15"/>
        <v>3298971.7065146817</v>
      </c>
      <c r="Z250" s="17">
        <v>51806</v>
      </c>
      <c r="AA250" s="26">
        <f t="shared" si="13"/>
        <v>3331955.2557867654</v>
      </c>
      <c r="AB250" s="26">
        <f t="shared" si="16"/>
        <v>300000</v>
      </c>
      <c r="AC250" s="17">
        <v>70173</v>
      </c>
      <c r="AD250" s="26">
        <f>AD249*(1+$D$7)-[1]Renda!$G$9</f>
        <v>1284441006.681006</v>
      </c>
      <c r="AE250" s="26">
        <f t="shared" si="14"/>
        <v>117344616.61959668</v>
      </c>
    </row>
    <row r="251" spans="2:31" x14ac:dyDescent="0.25">
      <c r="B251" s="15">
        <v>242</v>
      </c>
      <c r="C251" s="27">
        <f t="shared" si="15"/>
        <v>3331955.2557867654</v>
      </c>
      <c r="Z251" s="17">
        <v>51836</v>
      </c>
      <c r="AA251" s="26">
        <f t="shared" si="13"/>
        <v>3365268.5788851706</v>
      </c>
      <c r="AB251" s="26">
        <f t="shared" si="16"/>
        <v>300000</v>
      </c>
      <c r="AC251" s="17">
        <v>70204</v>
      </c>
      <c r="AD251" s="26">
        <f>AD250*(1+$D$7)-[1]Renda!$G$9</f>
        <v>1297277066.8556447</v>
      </c>
      <c r="AE251" s="26">
        <f t="shared" si="14"/>
        <v>117344616.61959668</v>
      </c>
    </row>
    <row r="252" spans="2:31" x14ac:dyDescent="0.25">
      <c r="B252" s="15">
        <v>243</v>
      </c>
      <c r="C252" s="27">
        <f t="shared" si="15"/>
        <v>3365268.5788851706</v>
      </c>
      <c r="Z252" s="17">
        <v>51867</v>
      </c>
      <c r="AA252" s="26">
        <f t="shared" si="13"/>
        <v>3398914.9729316118</v>
      </c>
      <c r="AB252" s="26">
        <f t="shared" si="16"/>
        <v>300000</v>
      </c>
      <c r="AC252" s="17">
        <v>70235</v>
      </c>
      <c r="AD252" s="26">
        <f>AD251*(1+$D$7)-[1]Renda!$G$9</f>
        <v>1310241463.6335933</v>
      </c>
      <c r="AE252" s="26">
        <f t="shared" si="14"/>
        <v>117344616.61959668</v>
      </c>
    </row>
    <row r="253" spans="2:31" x14ac:dyDescent="0.25">
      <c r="B253" s="15">
        <v>244</v>
      </c>
      <c r="C253" s="27">
        <f t="shared" si="15"/>
        <v>3398914.9729316118</v>
      </c>
      <c r="Z253" s="17">
        <v>51898</v>
      </c>
      <c r="AA253" s="26">
        <f t="shared" si="13"/>
        <v>3432897.7680128566</v>
      </c>
      <c r="AB253" s="26">
        <f t="shared" si="16"/>
        <v>300000</v>
      </c>
      <c r="AC253" s="17">
        <v>70266</v>
      </c>
      <c r="AD253" s="26">
        <f>AD252*(1+$D$7)-[1]Renda!$G$9</f>
        <v>1323335480.1409454</v>
      </c>
      <c r="AE253" s="26">
        <f t="shared" si="14"/>
        <v>117344616.61959668</v>
      </c>
    </row>
    <row r="254" spans="2:31" x14ac:dyDescent="0.25">
      <c r="B254" s="15">
        <v>245</v>
      </c>
      <c r="C254" s="27">
        <f t="shared" si="15"/>
        <v>3432897.7680128566</v>
      </c>
      <c r="Z254" s="17">
        <v>51926</v>
      </c>
      <c r="AA254" s="26">
        <f t="shared" si="13"/>
        <v>3467220.3275103141</v>
      </c>
      <c r="AB254" s="26">
        <f t="shared" si="16"/>
        <v>300000</v>
      </c>
      <c r="AC254" s="17">
        <v>70297</v>
      </c>
      <c r="AD254" s="26">
        <f>AD253*(1+$D$7)-[1]Renda!$G$9</f>
        <v>1336560412.3326569</v>
      </c>
      <c r="AE254" s="26">
        <f t="shared" si="14"/>
        <v>117344616.61959668</v>
      </c>
    </row>
    <row r="255" spans="2:31" x14ac:dyDescent="0.25">
      <c r="B255" s="15">
        <v>246</v>
      </c>
      <c r="C255" s="27">
        <f t="shared" si="15"/>
        <v>3467220.3275103141</v>
      </c>
      <c r="Z255" s="17">
        <v>51957</v>
      </c>
      <c r="AA255" s="26">
        <f t="shared" si="13"/>
        <v>3501886.0484329187</v>
      </c>
      <c r="AB255" s="26">
        <f t="shared" si="16"/>
        <v>300000</v>
      </c>
      <c r="AC255" s="17">
        <v>70328</v>
      </c>
      <c r="AD255" s="26">
        <f>AD254*(1+$D$7)-[1]Renda!$G$9</f>
        <v>1349917569.1208096</v>
      </c>
      <c r="AE255" s="26">
        <f t="shared" si="14"/>
        <v>117344616.61959668</v>
      </c>
    </row>
    <row r="256" spans="2:31" x14ac:dyDescent="0.25">
      <c r="B256" s="15">
        <v>247</v>
      </c>
      <c r="C256" s="27">
        <f t="shared" si="15"/>
        <v>3501886.0484329187</v>
      </c>
      <c r="Z256" s="17">
        <v>51987</v>
      </c>
      <c r="AA256" s="26">
        <f t="shared" si="13"/>
        <v>3536898.3617533441</v>
      </c>
      <c r="AB256" s="26">
        <f t="shared" si="16"/>
        <v>300000</v>
      </c>
      <c r="AC256" s="17">
        <v>70359</v>
      </c>
      <c r="AD256" s="26">
        <f>AD255*(1+$D$7)-[1]Renda!$G$9</f>
        <v>1363408272.5041595</v>
      </c>
      <c r="AE256" s="26">
        <f t="shared" si="14"/>
        <v>117344616.61959668</v>
      </c>
    </row>
    <row r="257" spans="2:31" x14ac:dyDescent="0.25">
      <c r="B257" s="15">
        <v>248</v>
      </c>
      <c r="C257" s="27">
        <f t="shared" si="15"/>
        <v>3536898.3617533441</v>
      </c>
      <c r="Z257" s="17">
        <v>52018</v>
      </c>
      <c r="AA257" s="26">
        <f t="shared" si="13"/>
        <v>3572260.7327475753</v>
      </c>
      <c r="AB257" s="26">
        <f t="shared" si="16"/>
        <v>300000</v>
      </c>
      <c r="AC257" s="17">
        <v>70390</v>
      </c>
      <c r="AD257" s="26">
        <f>AD256*(1+$D$7)-[1]Renda!$G$9</f>
        <v>1377033857.6989784</v>
      </c>
      <c r="AE257" s="26">
        <f t="shared" si="14"/>
        <v>117344616.61959668</v>
      </c>
    </row>
    <row r="258" spans="2:31" x14ac:dyDescent="0.25">
      <c r="B258" s="15">
        <v>249</v>
      </c>
      <c r="C258" s="27">
        <f t="shared" si="15"/>
        <v>3572260.7327475753</v>
      </c>
      <c r="Z258" s="17">
        <v>52048</v>
      </c>
      <c r="AA258" s="26">
        <f t="shared" si="13"/>
        <v>3607976.6613378786</v>
      </c>
      <c r="AB258" s="26">
        <f t="shared" si="16"/>
        <v>300000</v>
      </c>
      <c r="AC258" s="17">
        <v>70421</v>
      </c>
      <c r="AD258" s="26">
        <f>AD257*(1+$D$7)-[1]Renda!$G$9</f>
        <v>1390795673.2712045</v>
      </c>
      <c r="AE258" s="26">
        <f t="shared" si="14"/>
        <v>117344616.61959668</v>
      </c>
    </row>
    <row r="259" spans="2:31" x14ac:dyDescent="0.25">
      <c r="B259" s="15">
        <v>250</v>
      </c>
      <c r="C259" s="27">
        <f t="shared" si="15"/>
        <v>3607976.6613378786</v>
      </c>
      <c r="Z259" s="17">
        <v>52079</v>
      </c>
      <c r="AA259" s="26">
        <f t="shared" si="13"/>
        <v>3644049.6824391996</v>
      </c>
      <c r="AB259" s="26">
        <f t="shared" si="16"/>
        <v>300000</v>
      </c>
      <c r="AC259" s="17">
        <v>70452</v>
      </c>
      <c r="AD259" s="26">
        <f>AD258*(1+$D$7)-[1]Renda!$G$9</f>
        <v>1404695081.2699142</v>
      </c>
      <c r="AE259" s="26">
        <f t="shared" si="14"/>
        <v>117344616.61959668</v>
      </c>
    </row>
    <row r="260" spans="2:31" x14ac:dyDescent="0.25">
      <c r="B260" s="15">
        <v>251</v>
      </c>
      <c r="C260" s="27">
        <f t="shared" si="15"/>
        <v>3644049.6824391996</v>
      </c>
      <c r="Z260" s="17">
        <v>52110</v>
      </c>
      <c r="AA260" s="26">
        <f t="shared" si="13"/>
        <v>3680483.3663090249</v>
      </c>
      <c r="AB260" s="26">
        <f t="shared" si="16"/>
        <v>300000</v>
      </c>
      <c r="AC260" s="17">
        <v>70483</v>
      </c>
      <c r="AD260" s="26">
        <f>AD259*(1+$D$7)-[1]Renda!$G$9</f>
        <v>1418733457.3621278</v>
      </c>
      <c r="AE260" s="26">
        <f t="shared" si="14"/>
        <v>117344616.61959668</v>
      </c>
    </row>
    <row r="261" spans="2:31" x14ac:dyDescent="0.25">
      <c r="B261" s="15">
        <v>252</v>
      </c>
      <c r="C261" s="27">
        <f t="shared" si="15"/>
        <v>3680483.3663090249</v>
      </c>
      <c r="Z261" s="17">
        <v>52140</v>
      </c>
      <c r="AA261" s="26">
        <f t="shared" si="13"/>
        <v>3717281.3189007402</v>
      </c>
      <c r="AB261" s="26">
        <f t="shared" si="16"/>
        <v>300000</v>
      </c>
      <c r="AC261" s="17">
        <v>70514</v>
      </c>
      <c r="AD261" s="26">
        <f>AD260*(1+$D$7)-[1]Renda!$G$9</f>
        <v>1432912190.9689643</v>
      </c>
      <c r="AE261" s="26">
        <f t="shared" si="14"/>
        <v>117344616.61959668</v>
      </c>
    </row>
    <row r="262" spans="2:31" x14ac:dyDescent="0.25">
      <c r="B262" s="15">
        <v>253</v>
      </c>
      <c r="C262" s="27">
        <f t="shared" si="15"/>
        <v>3717281.3189007402</v>
      </c>
      <c r="Z262" s="17">
        <v>52171</v>
      </c>
      <c r="AA262" s="26">
        <f t="shared" si="13"/>
        <v>3754447.1822205242</v>
      </c>
      <c r="AB262" s="26">
        <f t="shared" si="16"/>
        <v>300000</v>
      </c>
      <c r="AC262" s="17">
        <v>70545</v>
      </c>
      <c r="AD262" s="26">
        <f>AD261*(1+$D$7)-[1]Renda!$G$9</f>
        <v>1447232685.403156</v>
      </c>
      <c r="AE262" s="26">
        <f t="shared" si="14"/>
        <v>117344616.61959668</v>
      </c>
    </row>
    <row r="263" spans="2:31" x14ac:dyDescent="0.25">
      <c r="B263" s="15">
        <v>254</v>
      </c>
      <c r="C263" s="27">
        <f t="shared" si="15"/>
        <v>3754447.1822205242</v>
      </c>
      <c r="Z263" s="17">
        <v>52201</v>
      </c>
      <c r="AA263" s="26">
        <f t="shared" si="13"/>
        <v>3791984.6346878074</v>
      </c>
      <c r="AB263" s="26">
        <f t="shared" si="16"/>
        <v>300000</v>
      </c>
      <c r="AC263" s="17">
        <v>70576</v>
      </c>
      <c r="AD263" s="26">
        <f>AD262*(1+$D$7)-[1]Renda!$G$9</f>
        <v>1461696358.0079391</v>
      </c>
      <c r="AE263" s="26">
        <f t="shared" si="14"/>
        <v>117344616.61959668</v>
      </c>
    </row>
    <row r="264" spans="2:31" x14ac:dyDescent="0.25">
      <c r="B264" s="15">
        <v>255</v>
      </c>
      <c r="C264" s="27">
        <f t="shared" si="15"/>
        <v>3791984.6346878074</v>
      </c>
      <c r="Z264" s="17">
        <v>52232</v>
      </c>
      <c r="AA264" s="26">
        <f t="shared" si="13"/>
        <v>3829897.3914993377</v>
      </c>
      <c r="AB264" s="26">
        <f t="shared" si="16"/>
        <v>300000</v>
      </c>
      <c r="AC264" s="17">
        <v>70607</v>
      </c>
      <c r="AD264" s="26">
        <f>AD263*(1+$D$7)-[1]Renda!$G$9</f>
        <v>1476304640.2973316</v>
      </c>
      <c r="AE264" s="26">
        <f t="shared" si="14"/>
        <v>117344616.61959668</v>
      </c>
    </row>
    <row r="265" spans="2:31" x14ac:dyDescent="0.25">
      <c r="B265" s="15">
        <v>256</v>
      </c>
      <c r="C265" s="27">
        <f t="shared" si="15"/>
        <v>3829897.3914993377</v>
      </c>
      <c r="Z265" s="17">
        <v>52263</v>
      </c>
      <c r="AA265" s="26">
        <f t="shared" si="13"/>
        <v>3868189.2049968843</v>
      </c>
      <c r="AB265" s="26">
        <f t="shared" si="16"/>
        <v>300000</v>
      </c>
      <c r="AC265" s="17">
        <v>70638</v>
      </c>
      <c r="AD265" s="26">
        <f>AD264*(1+$D$7)-[1]Renda!$G$9</f>
        <v>1491058978.097816</v>
      </c>
      <c r="AE265" s="26">
        <f t="shared" si="14"/>
        <v>117344616.61959668</v>
      </c>
    </row>
    <row r="266" spans="2:31" x14ac:dyDescent="0.25">
      <c r="B266" s="15">
        <v>257</v>
      </c>
      <c r="C266" s="27">
        <f t="shared" si="15"/>
        <v>3868189.2049968843</v>
      </c>
      <c r="Z266" s="17">
        <v>52291</v>
      </c>
      <c r="AA266" s="26">
        <f t="shared" si="13"/>
        <v>3906863.8650386194</v>
      </c>
      <c r="AB266" s="26">
        <f t="shared" si="16"/>
        <v>300000</v>
      </c>
      <c r="AC266" s="17">
        <v>70669</v>
      </c>
      <c r="AD266" s="26">
        <f>AD265*(1+$D$7)-[1]Renda!$G$9</f>
        <v>1505960831.6914363</v>
      </c>
      <c r="AE266" s="26">
        <f t="shared" si="14"/>
        <v>117344616.61959668</v>
      </c>
    </row>
    <row r="267" spans="2:31" x14ac:dyDescent="0.25">
      <c r="B267" s="15">
        <v>258</v>
      </c>
      <c r="C267" s="27">
        <f t="shared" si="15"/>
        <v>3906863.8650386194</v>
      </c>
      <c r="Z267" s="17">
        <v>52322</v>
      </c>
      <c r="AA267" s="26">
        <f t="shared" ref="AA267:AA330" si="17">AA266*(1+$D$7)+($D$5*(1+$D$7))</f>
        <v>3945925.1993742101</v>
      </c>
      <c r="AB267" s="26">
        <f t="shared" si="16"/>
        <v>300000</v>
      </c>
      <c r="AC267" s="17">
        <v>70700</v>
      </c>
      <c r="AD267" s="26">
        <f>AD266*(1+$D$7)-[1]Renda!$G$9</f>
        <v>1521011675.9603267</v>
      </c>
      <c r="AE267" s="26">
        <f t="shared" ref="AE267:AE330" si="18">AE266</f>
        <v>117344616.61959668</v>
      </c>
    </row>
    <row r="268" spans="2:31" x14ac:dyDescent="0.25">
      <c r="B268" s="15">
        <v>259</v>
      </c>
      <c r="C268" s="27">
        <f t="shared" ref="C268:C331" si="19">(C267+$D$5)*(1+$D$7)</f>
        <v>3945925.1993742101</v>
      </c>
      <c r="Z268" s="17">
        <v>52352</v>
      </c>
      <c r="AA268" s="26">
        <f t="shared" si="17"/>
        <v>3985377.0740236649</v>
      </c>
      <c r="AB268" s="26">
        <f t="shared" ref="AB268:AB331" si="20">AB267+$D$5</f>
        <v>300000</v>
      </c>
      <c r="AC268" s="17">
        <v>70731</v>
      </c>
      <c r="AD268" s="26">
        <f>AD267*(1+$D$7)-[1]Renda!$G$9</f>
        <v>1536213000.5326853</v>
      </c>
      <c r="AE268" s="26">
        <f t="shared" si="18"/>
        <v>117344616.61959668</v>
      </c>
    </row>
    <row r="269" spans="2:31" x14ac:dyDescent="0.25">
      <c r="B269" s="15">
        <v>260</v>
      </c>
      <c r="C269" s="27">
        <f t="shared" si="19"/>
        <v>3985377.0740236649</v>
      </c>
      <c r="Z269" s="17">
        <v>52383</v>
      </c>
      <c r="AA269" s="26">
        <f t="shared" si="17"/>
        <v>4025223.3936599642</v>
      </c>
      <c r="AB269" s="26">
        <f t="shared" si="20"/>
        <v>300000</v>
      </c>
      <c r="AC269" s="17">
        <v>70762</v>
      </c>
      <c r="AD269" s="26">
        <f>AD268*(1+$D$7)-[1]Renda!$G$9</f>
        <v>1551566309.9302073</v>
      </c>
      <c r="AE269" s="26">
        <f t="shared" si="18"/>
        <v>117344616.61959668</v>
      </c>
    </row>
    <row r="270" spans="2:31" x14ac:dyDescent="0.25">
      <c r="B270" s="15">
        <v>261</v>
      </c>
      <c r="C270" s="27">
        <f t="shared" si="19"/>
        <v>4025223.3936599642</v>
      </c>
      <c r="Z270" s="17">
        <v>52413</v>
      </c>
      <c r="AA270" s="26">
        <f t="shared" si="17"/>
        <v>4065468.101995518</v>
      </c>
      <c r="AB270" s="26">
        <f t="shared" si="20"/>
        <v>300000</v>
      </c>
      <c r="AC270" s="17">
        <v>70793</v>
      </c>
      <c r="AD270" s="26">
        <f>AD269*(1+$D$7)-[1]Renda!$G$9</f>
        <v>1567073123.7169917</v>
      </c>
      <c r="AE270" s="26">
        <f t="shared" si="18"/>
        <v>117344616.61959668</v>
      </c>
    </row>
    <row r="271" spans="2:31" x14ac:dyDescent="0.25">
      <c r="B271" s="15">
        <v>262</v>
      </c>
      <c r="C271" s="27">
        <f t="shared" si="19"/>
        <v>4065468.101995518</v>
      </c>
      <c r="Z271" s="17">
        <v>52444</v>
      </c>
      <c r="AA271" s="26">
        <f t="shared" si="17"/>
        <v>4106115.1821724866</v>
      </c>
      <c r="AB271" s="26">
        <f t="shared" si="20"/>
        <v>300000</v>
      </c>
      <c r="AC271" s="17">
        <v>70824</v>
      </c>
      <c r="AD271" s="26">
        <f>AD270*(1+$D$7)-[1]Renda!$G$9</f>
        <v>1582734976.6499376</v>
      </c>
      <c r="AE271" s="26">
        <f t="shared" si="18"/>
        <v>117344616.61959668</v>
      </c>
    </row>
    <row r="272" spans="2:31" x14ac:dyDescent="0.25">
      <c r="B272" s="15">
        <v>263</v>
      </c>
      <c r="C272" s="27">
        <f t="shared" si="19"/>
        <v>4106115.1821724866</v>
      </c>
      <c r="Z272" s="17">
        <v>52475</v>
      </c>
      <c r="AA272" s="26">
        <f t="shared" si="17"/>
        <v>4147168.6571570057</v>
      </c>
      <c r="AB272" s="26">
        <f t="shared" si="20"/>
        <v>300000</v>
      </c>
      <c r="AC272" s="17">
        <v>70855</v>
      </c>
      <c r="AD272" s="26">
        <f>AD271*(1+$D$7)-[1]Renda!$G$9</f>
        <v>1598553418.8306441</v>
      </c>
      <c r="AE272" s="26">
        <f t="shared" si="18"/>
        <v>117344616.61959668</v>
      </c>
    </row>
    <row r="273" spans="2:31" x14ac:dyDescent="0.25">
      <c r="B273" s="15">
        <v>264</v>
      </c>
      <c r="C273" s="27">
        <f t="shared" si="19"/>
        <v>4147168.6571570057</v>
      </c>
      <c r="Z273" s="17">
        <v>52505</v>
      </c>
      <c r="AA273" s="26">
        <f t="shared" si="17"/>
        <v>4188632.5901373508</v>
      </c>
      <c r="AB273" s="26">
        <f t="shared" si="20"/>
        <v>300000</v>
      </c>
      <c r="AC273" s="17">
        <v>70886</v>
      </c>
      <c r="AD273" s="26">
        <f>AD272*(1+$D$7)-[1]Renda!$G$9</f>
        <v>1614530015.8588276</v>
      </c>
      <c r="AE273" s="26">
        <f t="shared" si="18"/>
        <v>117344616.61959668</v>
      </c>
    </row>
    <row r="274" spans="2:31" x14ac:dyDescent="0.25">
      <c r="B274" s="15">
        <v>265</v>
      </c>
      <c r="C274" s="27">
        <f t="shared" si="19"/>
        <v>4188632.5901373508</v>
      </c>
      <c r="Z274" s="17">
        <v>52536</v>
      </c>
      <c r="AA274" s="26">
        <f t="shared" si="17"/>
        <v>4230511.0849260837</v>
      </c>
      <c r="AB274" s="26">
        <f t="shared" si="20"/>
        <v>300000</v>
      </c>
      <c r="AC274" s="17">
        <v>70917</v>
      </c>
      <c r="AD274" s="26">
        <f>AD273*(1+$D$7)-[1]Renda!$G$9</f>
        <v>1630666348.9872749</v>
      </c>
      <c r="AE274" s="26">
        <f t="shared" si="18"/>
        <v>117344616.61959668</v>
      </c>
    </row>
    <row r="275" spans="2:31" x14ac:dyDescent="0.25">
      <c r="B275" s="15">
        <v>266</v>
      </c>
      <c r="C275" s="27">
        <f t="shared" si="19"/>
        <v>4230511.0849260837</v>
      </c>
      <c r="Z275" s="17">
        <v>52566</v>
      </c>
      <c r="AA275" s="26">
        <f t="shared" si="17"/>
        <v>4272808.2863662178</v>
      </c>
      <c r="AB275" s="26">
        <f t="shared" si="20"/>
        <v>300000</v>
      </c>
      <c r="AC275" s="17">
        <v>70948</v>
      </c>
      <c r="AD275" s="26">
        <f>AD274*(1+$D$7)-[1]Renda!$G$9</f>
        <v>1646964015.2783444</v>
      </c>
      <c r="AE275" s="26">
        <f t="shared" si="18"/>
        <v>117344616.61959668</v>
      </c>
    </row>
    <row r="276" spans="2:31" x14ac:dyDescent="0.25">
      <c r="B276" s="15">
        <v>267</v>
      </c>
      <c r="C276" s="27">
        <f t="shared" si="19"/>
        <v>4272808.2863662178</v>
      </c>
      <c r="Z276" s="17">
        <v>52597</v>
      </c>
      <c r="AA276" s="26">
        <f t="shared" si="17"/>
        <v>4315528.38074145</v>
      </c>
      <c r="AB276" s="26">
        <f t="shared" si="20"/>
        <v>300000</v>
      </c>
      <c r="AC276" s="17">
        <v>70979</v>
      </c>
      <c r="AD276" s="26">
        <f>AD275*(1+$D$7)-[1]Renda!$G$9</f>
        <v>1663424627.762032</v>
      </c>
      <c r="AE276" s="26">
        <f t="shared" si="18"/>
        <v>117344616.61959668</v>
      </c>
    </row>
    <row r="277" spans="2:31" x14ac:dyDescent="0.25">
      <c r="B277" s="15">
        <v>268</v>
      </c>
      <c r="C277" s="27">
        <f t="shared" si="19"/>
        <v>4315528.38074145</v>
      </c>
      <c r="Z277" s="17">
        <v>52628</v>
      </c>
      <c r="AA277" s="26">
        <f t="shared" si="17"/>
        <v>4358675.5961904852</v>
      </c>
      <c r="AB277" s="26">
        <f t="shared" si="20"/>
        <v>300000</v>
      </c>
      <c r="AC277" s="17">
        <v>71010</v>
      </c>
      <c r="AD277" s="26">
        <f>AD276*(1+$D$7)-[1]Renda!$G$9</f>
        <v>1680049815.595618</v>
      </c>
      <c r="AE277" s="26">
        <f t="shared" si="18"/>
        <v>117344616.61959668</v>
      </c>
    </row>
    <row r="278" spans="2:31" x14ac:dyDescent="0.25">
      <c r="B278" s="15">
        <v>269</v>
      </c>
      <c r="C278" s="27">
        <f t="shared" si="19"/>
        <v>4358675.5961904852</v>
      </c>
      <c r="Z278" s="17">
        <v>52657</v>
      </c>
      <c r="AA278" s="26">
        <f t="shared" si="17"/>
        <v>4402254.2031255122</v>
      </c>
      <c r="AB278" s="26">
        <f t="shared" si="20"/>
        <v>300000</v>
      </c>
      <c r="AC278" s="17">
        <v>71041</v>
      </c>
      <c r="AD278" s="26">
        <f>AD277*(1+$D$7)-[1]Renda!$G$9</f>
        <v>1696841224.2249093</v>
      </c>
      <c r="AE278" s="26">
        <f t="shared" si="18"/>
        <v>117344616.61959668</v>
      </c>
    </row>
    <row r="279" spans="2:31" x14ac:dyDescent="0.25">
      <c r="B279" s="15">
        <v>270</v>
      </c>
      <c r="C279" s="27">
        <f t="shared" si="19"/>
        <v>4402254.2031255122</v>
      </c>
      <c r="Z279" s="17">
        <v>52688</v>
      </c>
      <c r="AA279" s="26">
        <f t="shared" si="17"/>
        <v>4446268.5146548562</v>
      </c>
      <c r="AB279" s="26">
        <f t="shared" si="20"/>
        <v>300000</v>
      </c>
      <c r="AC279" s="17">
        <v>71072</v>
      </c>
      <c r="AD279" s="26">
        <f>AD278*(1+$D$7)-[1]Renda!$G$9</f>
        <v>1713800515.5470951</v>
      </c>
      <c r="AE279" s="26">
        <f t="shared" si="18"/>
        <v>117344616.61959668</v>
      </c>
    </row>
    <row r="280" spans="2:31" x14ac:dyDescent="0.25">
      <c r="B280" s="15">
        <v>271</v>
      </c>
      <c r="C280" s="27">
        <f t="shared" si="19"/>
        <v>4446268.5146548562</v>
      </c>
      <c r="Z280" s="17">
        <v>52718</v>
      </c>
      <c r="AA280" s="26">
        <f t="shared" si="17"/>
        <v>4490722.8870098619</v>
      </c>
      <c r="AB280" s="26">
        <f t="shared" si="20"/>
        <v>300000</v>
      </c>
      <c r="AC280" s="17">
        <v>71103</v>
      </c>
      <c r="AD280" s="26">
        <f>AD279*(1+$D$7)-[1]Renda!$G$9</f>
        <v>1730929368.0752287</v>
      </c>
      <c r="AE280" s="26">
        <f t="shared" si="18"/>
        <v>117344616.61959668</v>
      </c>
    </row>
    <row r="281" spans="2:31" x14ac:dyDescent="0.25">
      <c r="B281" s="15">
        <v>272</v>
      </c>
      <c r="C281" s="27">
        <f t="shared" si="19"/>
        <v>4490722.8870098619</v>
      </c>
      <c r="Z281" s="17">
        <v>52749</v>
      </c>
      <c r="AA281" s="26">
        <f t="shared" si="17"/>
        <v>4535621.7199760443</v>
      </c>
      <c r="AB281" s="26">
        <f t="shared" si="20"/>
        <v>300000</v>
      </c>
      <c r="AC281" s="17">
        <v>71134</v>
      </c>
      <c r="AD281" s="26">
        <f>AD280*(1+$D$7)-[1]Renda!$G$9</f>
        <v>1748229477.1043563</v>
      </c>
      <c r="AE281" s="26">
        <f t="shared" si="18"/>
        <v>117344616.61959668</v>
      </c>
    </row>
    <row r="282" spans="2:31" x14ac:dyDescent="0.25">
      <c r="B282" s="15">
        <v>273</v>
      </c>
      <c r="C282" s="27">
        <f t="shared" si="19"/>
        <v>4535621.7199760443</v>
      </c>
      <c r="Z282" s="17">
        <v>52779</v>
      </c>
      <c r="AA282" s="26">
        <f t="shared" si="17"/>
        <v>4580969.4573285459</v>
      </c>
      <c r="AB282" s="26">
        <f t="shared" si="20"/>
        <v>300000</v>
      </c>
      <c r="AC282" s="17">
        <v>71165</v>
      </c>
      <c r="AD282" s="26">
        <f>AD281*(1+$D$7)-[1]Renda!$G$9</f>
        <v>1765702554.8793049</v>
      </c>
      <c r="AE282" s="26">
        <f t="shared" si="18"/>
        <v>117344616.61959668</v>
      </c>
    </row>
    <row r="283" spans="2:31" x14ac:dyDescent="0.25">
      <c r="B283" s="15">
        <v>274</v>
      </c>
      <c r="C283" s="27">
        <f t="shared" si="19"/>
        <v>4580969.4573285459</v>
      </c>
      <c r="Z283" s="17">
        <v>52810</v>
      </c>
      <c r="AA283" s="26">
        <f t="shared" si="17"/>
        <v>4626770.5872719539</v>
      </c>
      <c r="AB283" s="26">
        <f t="shared" si="20"/>
        <v>300000</v>
      </c>
      <c r="AC283" s="17">
        <v>71196</v>
      </c>
      <c r="AD283" s="26">
        <f>AD282*(1+$D$7)-[1]Renda!$G$9</f>
        <v>1783350330.7641485</v>
      </c>
      <c r="AE283" s="26">
        <f t="shared" si="18"/>
        <v>117344616.61959668</v>
      </c>
    </row>
    <row r="284" spans="2:31" x14ac:dyDescent="0.25">
      <c r="B284" s="15">
        <v>275</v>
      </c>
      <c r="C284" s="27">
        <f t="shared" si="19"/>
        <v>4626770.5872719539</v>
      </c>
      <c r="Z284" s="17">
        <v>52841</v>
      </c>
      <c r="AA284" s="26">
        <f t="shared" si="17"/>
        <v>4673029.6428845106</v>
      </c>
      <c r="AB284" s="26">
        <f t="shared" si="20"/>
        <v>300000</v>
      </c>
      <c r="AC284" s="17">
        <v>71227</v>
      </c>
      <c r="AD284" s="26">
        <f>AD283*(1+$D$7)-[1]Renda!$G$9</f>
        <v>1801174551.4133685</v>
      </c>
      <c r="AE284" s="26">
        <f t="shared" si="18"/>
        <v>117344616.61959668</v>
      </c>
    </row>
    <row r="285" spans="2:31" x14ac:dyDescent="0.25">
      <c r="B285" s="15">
        <v>276</v>
      </c>
      <c r="C285" s="27">
        <f t="shared" si="19"/>
        <v>4673029.6428845106</v>
      </c>
      <c r="Z285" s="17">
        <v>52871</v>
      </c>
      <c r="AA285" s="26">
        <f t="shared" si="17"/>
        <v>4719751.2025667634</v>
      </c>
      <c r="AB285" s="26">
        <f t="shared" si="20"/>
        <v>300000</v>
      </c>
      <c r="AC285" s="17">
        <v>71258</v>
      </c>
      <c r="AD285" s="26">
        <f>AD284*(1+$D$7)-[1]Renda!$G$9</f>
        <v>1819176980.9447255</v>
      </c>
      <c r="AE285" s="26">
        <f t="shared" si="18"/>
        <v>117344616.61959668</v>
      </c>
    </row>
    <row r="286" spans="2:31" x14ac:dyDescent="0.25">
      <c r="B286" s="15">
        <v>277</v>
      </c>
      <c r="C286" s="27">
        <f t="shared" si="19"/>
        <v>4719751.2025667634</v>
      </c>
      <c r="Z286" s="17">
        <v>52902</v>
      </c>
      <c r="AA286" s="26">
        <f t="shared" si="17"/>
        <v>4766939.890494707</v>
      </c>
      <c r="AB286" s="26">
        <f t="shared" si="20"/>
        <v>300000</v>
      </c>
      <c r="AC286" s="17">
        <v>71289</v>
      </c>
      <c r="AD286" s="26">
        <f>AD285*(1+$D$7)-[1]Renda!$G$9</f>
        <v>1837359401.1138599</v>
      </c>
      <c r="AE286" s="26">
        <f t="shared" si="18"/>
        <v>117344616.61959668</v>
      </c>
    </row>
    <row r="287" spans="2:31" x14ac:dyDescent="0.25">
      <c r="B287" s="15">
        <v>278</v>
      </c>
      <c r="C287" s="27">
        <f t="shared" si="19"/>
        <v>4766939.890494707</v>
      </c>
      <c r="Z287" s="17">
        <v>52932</v>
      </c>
      <c r="AA287" s="26">
        <f t="shared" si="17"/>
        <v>4814600.377077451</v>
      </c>
      <c r="AB287" s="26">
        <f t="shared" si="20"/>
        <v>300000</v>
      </c>
      <c r="AC287" s="17">
        <v>71320</v>
      </c>
      <c r="AD287" s="26">
        <f>AD286*(1+$D$7)-[1]Renda!$G$9</f>
        <v>1855723611.4906368</v>
      </c>
      <c r="AE287" s="26">
        <f t="shared" si="18"/>
        <v>117344616.61959668</v>
      </c>
    </row>
    <row r="288" spans="2:31" x14ac:dyDescent="0.25">
      <c r="B288" s="15">
        <v>279</v>
      </c>
      <c r="C288" s="27">
        <f t="shared" si="19"/>
        <v>4814600.377077451</v>
      </c>
      <c r="Z288" s="17">
        <v>52963</v>
      </c>
      <c r="AA288" s="26">
        <f t="shared" si="17"/>
        <v>4862737.3794194628</v>
      </c>
      <c r="AB288" s="26">
        <f t="shared" si="20"/>
        <v>300000</v>
      </c>
      <c r="AC288" s="17">
        <v>71351</v>
      </c>
      <c r="AD288" s="26">
        <f>AD287*(1+$D$7)-[1]Renda!$G$9</f>
        <v>1874271429.6372559</v>
      </c>
      <c r="AE288" s="26">
        <f t="shared" si="18"/>
        <v>117344616.61959668</v>
      </c>
    </row>
    <row r="289" spans="2:31" x14ac:dyDescent="0.25">
      <c r="B289" s="15">
        <v>280</v>
      </c>
      <c r="C289" s="27">
        <f t="shared" si="19"/>
        <v>4862737.3794194628</v>
      </c>
      <c r="Z289" s="17">
        <v>52994</v>
      </c>
      <c r="AA289" s="26">
        <f t="shared" si="17"/>
        <v>4911355.6617874363</v>
      </c>
      <c r="AB289" s="26">
        <f t="shared" si="20"/>
        <v>300000</v>
      </c>
      <c r="AC289" s="17">
        <v>71382</v>
      </c>
      <c r="AD289" s="26">
        <f>AD288*(1+$D$7)-[1]Renda!$G$9</f>
        <v>1893004691.2881405</v>
      </c>
      <c r="AE289" s="26">
        <f t="shared" si="18"/>
        <v>117344616.61959668</v>
      </c>
    </row>
    <row r="290" spans="2:31" x14ac:dyDescent="0.25">
      <c r="B290" s="15">
        <v>281</v>
      </c>
      <c r="C290" s="27">
        <f t="shared" si="19"/>
        <v>4911355.6617874363</v>
      </c>
      <c r="Z290" s="17">
        <v>53022</v>
      </c>
      <c r="AA290" s="26">
        <f t="shared" si="17"/>
        <v>4960460.0360818245</v>
      </c>
      <c r="AB290" s="26">
        <f t="shared" si="20"/>
        <v>300000</v>
      </c>
      <c r="AC290" s="17">
        <v>71413</v>
      </c>
      <c r="AD290" s="26">
        <f>AD289*(1+$D$7)-[1]Renda!$G$9</f>
        <v>1911925250.531626</v>
      </c>
      <c r="AE290" s="26">
        <f t="shared" si="18"/>
        <v>117344616.61959668</v>
      </c>
    </row>
    <row r="291" spans="2:31" x14ac:dyDescent="0.25">
      <c r="B291" s="15">
        <v>282</v>
      </c>
      <c r="C291" s="27">
        <f t="shared" si="19"/>
        <v>4960460.0360818245</v>
      </c>
      <c r="Z291" s="17">
        <v>53053</v>
      </c>
      <c r="AA291" s="26">
        <f t="shared" si="17"/>
        <v>5010055.362313089</v>
      </c>
      <c r="AB291" s="26">
        <f t="shared" si="20"/>
        <v>300000</v>
      </c>
      <c r="AC291" s="17">
        <v>71444</v>
      </c>
      <c r="AD291" s="26">
        <f>AD290*(1+$D$7)-[1]Renda!$G$9</f>
        <v>1931034979.9934647</v>
      </c>
      <c r="AE291" s="26">
        <f t="shared" si="18"/>
        <v>117344616.61959668</v>
      </c>
    </row>
    <row r="292" spans="2:31" x14ac:dyDescent="0.25">
      <c r="B292" s="15">
        <v>283</v>
      </c>
      <c r="C292" s="27">
        <f t="shared" si="19"/>
        <v>5010055.362313089</v>
      </c>
      <c r="Z292" s="17">
        <v>53083</v>
      </c>
      <c r="AA292" s="26">
        <f t="shared" si="17"/>
        <v>5060146.5490827095</v>
      </c>
      <c r="AB292" s="26">
        <f t="shared" si="20"/>
        <v>300000</v>
      </c>
      <c r="AC292" s="17">
        <v>71475</v>
      </c>
      <c r="AD292" s="26">
        <f>AD291*(1+$D$7)-[1]Renda!$G$9</f>
        <v>1950335771.0221658</v>
      </c>
      <c r="AE292" s="26">
        <f t="shared" si="18"/>
        <v>117344616.61959668</v>
      </c>
    </row>
    <row r="293" spans="2:31" x14ac:dyDescent="0.25">
      <c r="B293" s="15">
        <v>284</v>
      </c>
      <c r="C293" s="27">
        <f t="shared" si="19"/>
        <v>5060146.5490827095</v>
      </c>
      <c r="Z293" s="17">
        <v>53114</v>
      </c>
      <c r="AA293" s="26">
        <f t="shared" si="17"/>
        <v>5110738.554069004</v>
      </c>
      <c r="AB293" s="26">
        <f t="shared" si="20"/>
        <v>300000</v>
      </c>
      <c r="AC293" s="17">
        <v>71506</v>
      </c>
      <c r="AD293" s="26">
        <f>AD292*(1+$D$7)-[1]Renda!$G$9</f>
        <v>1969829533.8761868</v>
      </c>
      <c r="AE293" s="26">
        <f t="shared" si="18"/>
        <v>117344616.61959668</v>
      </c>
    </row>
    <row r="294" spans="2:31" x14ac:dyDescent="0.25">
      <c r="B294" s="15">
        <v>285</v>
      </c>
      <c r="C294" s="27">
        <f t="shared" si="19"/>
        <v>5110738.554069004</v>
      </c>
      <c r="Z294" s="17">
        <v>53144</v>
      </c>
      <c r="AA294" s="26">
        <f t="shared" si="17"/>
        <v>5161836.3845178029</v>
      </c>
      <c r="AB294" s="26">
        <f t="shared" si="20"/>
        <v>300000</v>
      </c>
      <c r="AC294" s="17">
        <v>71537</v>
      </c>
      <c r="AD294" s="26">
        <f>AD293*(1+$D$7)-[1]Renda!$G$9</f>
        <v>1989518197.9129989</v>
      </c>
      <c r="AE294" s="26">
        <f t="shared" si="18"/>
        <v>117344616.61959668</v>
      </c>
    </row>
    <row r="295" spans="2:31" x14ac:dyDescent="0.25">
      <c r="B295" s="15">
        <v>286</v>
      </c>
      <c r="C295" s="27">
        <f t="shared" si="19"/>
        <v>5161836.3845178029</v>
      </c>
      <c r="Z295" s="17">
        <v>53175</v>
      </c>
      <c r="AA295" s="26">
        <f t="shared" si="17"/>
        <v>5213445.097738035</v>
      </c>
      <c r="AB295" s="26">
        <f t="shared" si="20"/>
        <v>300000</v>
      </c>
      <c r="AC295" s="17">
        <v>71568</v>
      </c>
      <c r="AD295" s="26">
        <f>AD294*(1+$D$7)-[1]Renda!$G$9</f>
        <v>2009403711.7800407</v>
      </c>
      <c r="AE295" s="26">
        <f t="shared" si="18"/>
        <v>117344616.61959668</v>
      </c>
    </row>
    <row r="296" spans="2:31" x14ac:dyDescent="0.25">
      <c r="B296" s="15">
        <v>287</v>
      </c>
      <c r="C296" s="27">
        <f t="shared" si="19"/>
        <v>5213445.097738035</v>
      </c>
      <c r="Z296" s="17">
        <v>53206</v>
      </c>
      <c r="AA296" s="26">
        <f t="shared" si="17"/>
        <v>5265569.801602263</v>
      </c>
      <c r="AB296" s="26">
        <f t="shared" si="20"/>
        <v>300000</v>
      </c>
      <c r="AC296" s="17">
        <v>71599</v>
      </c>
      <c r="AD296" s="26">
        <f>AD295*(1+$D$7)-[1]Renda!$G$9</f>
        <v>2029488043.6075819</v>
      </c>
      <c r="AE296" s="26">
        <f t="shared" si="18"/>
        <v>117344616.61959668</v>
      </c>
    </row>
    <row r="297" spans="2:31" x14ac:dyDescent="0.25">
      <c r="B297" s="15">
        <v>288</v>
      </c>
      <c r="C297" s="27">
        <f t="shared" si="19"/>
        <v>5265569.801602263</v>
      </c>
      <c r="Z297" s="17">
        <v>53236</v>
      </c>
      <c r="AA297" s="26">
        <f t="shared" si="17"/>
        <v>5318215.6550522251</v>
      </c>
      <c r="AB297" s="26">
        <f t="shared" si="20"/>
        <v>300000</v>
      </c>
      <c r="AC297" s="17">
        <v>71630</v>
      </c>
      <c r="AD297" s="26">
        <f>AD296*(1+$D$7)-[1]Renda!$G$9</f>
        <v>2049773181.2035151</v>
      </c>
      <c r="AE297" s="26">
        <f t="shared" si="18"/>
        <v>117344616.61959668</v>
      </c>
    </row>
    <row r="298" spans="2:31" x14ac:dyDescent="0.25">
      <c r="B298" s="15">
        <v>289</v>
      </c>
      <c r="C298" s="27">
        <f t="shared" si="19"/>
        <v>5318215.6550522251</v>
      </c>
      <c r="Z298" s="17">
        <v>53267</v>
      </c>
      <c r="AA298" s="26">
        <f t="shared" si="17"/>
        <v>5371387.8686094321</v>
      </c>
      <c r="AB298" s="26">
        <f t="shared" si="20"/>
        <v>300000</v>
      </c>
      <c r="AC298" s="17">
        <v>71661</v>
      </c>
      <c r="AD298" s="26">
        <f>AD297*(1+$D$7)-[1]Renda!$G$9</f>
        <v>2070261132.2500956</v>
      </c>
      <c r="AE298" s="26">
        <f t="shared" si="18"/>
        <v>117344616.61959668</v>
      </c>
    </row>
    <row r="299" spans="2:31" x14ac:dyDescent="0.25">
      <c r="B299" s="15">
        <v>290</v>
      </c>
      <c r="C299" s="27">
        <f t="shared" si="19"/>
        <v>5371387.8686094321</v>
      </c>
      <c r="Z299" s="17">
        <v>53297</v>
      </c>
      <c r="AA299" s="26">
        <f t="shared" si="17"/>
        <v>5425091.7048908677</v>
      </c>
      <c r="AB299" s="26">
        <f t="shared" si="20"/>
        <v>300000</v>
      </c>
      <c r="AC299" s="17">
        <v>71692</v>
      </c>
      <c r="AD299" s="26">
        <f>AD298*(1+$D$7)-[1]Renda!$G$9</f>
        <v>2090953924.5026479</v>
      </c>
      <c r="AE299" s="26">
        <f t="shared" si="18"/>
        <v>117344616.61959668</v>
      </c>
    </row>
    <row r="300" spans="2:31" x14ac:dyDescent="0.25">
      <c r="B300" s="15">
        <v>291</v>
      </c>
      <c r="C300" s="27">
        <f t="shared" si="19"/>
        <v>5425091.7048908677</v>
      </c>
      <c r="Z300" s="17">
        <v>53328</v>
      </c>
      <c r="AA300" s="26">
        <f t="shared" si="17"/>
        <v>5479332.4791298462</v>
      </c>
      <c r="AB300" s="26">
        <f t="shared" si="20"/>
        <v>300000</v>
      </c>
      <c r="AC300" s="17">
        <v>71723</v>
      </c>
      <c r="AD300" s="26">
        <f>AD299*(1+$D$7)-[1]Renda!$G$9</f>
        <v>2111853605.9902582</v>
      </c>
      <c r="AE300" s="26">
        <f t="shared" si="18"/>
        <v>117344616.61959668</v>
      </c>
    </row>
    <row r="301" spans="2:31" x14ac:dyDescent="0.25">
      <c r="B301" s="15">
        <v>292</v>
      </c>
      <c r="C301" s="27">
        <f t="shared" si="19"/>
        <v>5479332.4791298462</v>
      </c>
      <c r="Z301" s="17">
        <v>53359</v>
      </c>
      <c r="AA301" s="26">
        <f t="shared" si="17"/>
        <v>5534115.5597020788</v>
      </c>
      <c r="AB301" s="26">
        <f t="shared" si="20"/>
        <v>300000</v>
      </c>
      <c r="AC301" s="17">
        <v>71754</v>
      </c>
      <c r="AD301" s="26">
        <f>AD300*(1+$D$7)-[1]Renda!$G$9</f>
        <v>2132962245.2184749</v>
      </c>
      <c r="AE301" s="26">
        <f t="shared" si="18"/>
        <v>117344616.61959668</v>
      </c>
    </row>
    <row r="302" spans="2:31" x14ac:dyDescent="0.25">
      <c r="B302" s="15">
        <v>293</v>
      </c>
      <c r="C302" s="27">
        <f t="shared" si="19"/>
        <v>5534115.5597020788</v>
      </c>
      <c r="Z302" s="17">
        <v>53387</v>
      </c>
      <c r="AA302" s="26">
        <f t="shared" si="17"/>
        <v>5589446.3686569957</v>
      </c>
      <c r="AB302" s="26">
        <f t="shared" si="20"/>
        <v>300000</v>
      </c>
      <c r="AC302" s="17">
        <v>71785</v>
      </c>
      <c r="AD302" s="26">
        <f>AD301*(1+$D$7)-[1]Renda!$G$9</f>
        <v>2154281931.3740344</v>
      </c>
      <c r="AE302" s="26">
        <f t="shared" si="18"/>
        <v>117344616.61959668</v>
      </c>
    </row>
    <row r="303" spans="2:31" x14ac:dyDescent="0.25">
      <c r="B303" s="15">
        <v>294</v>
      </c>
      <c r="C303" s="27">
        <f t="shared" si="19"/>
        <v>5589446.3686569957</v>
      </c>
      <c r="Z303" s="17">
        <v>53418</v>
      </c>
      <c r="AA303" s="26">
        <f t="shared" si="17"/>
        <v>5645330.3822543845</v>
      </c>
      <c r="AB303" s="26">
        <f t="shared" si="20"/>
        <v>300000</v>
      </c>
      <c r="AC303" s="17">
        <v>71816</v>
      </c>
      <c r="AD303" s="26">
        <f>AD302*(1+$D$7)-[1]Renda!$G$9</f>
        <v>2175814774.5316348</v>
      </c>
      <c r="AE303" s="26">
        <f t="shared" si="18"/>
        <v>117344616.61959668</v>
      </c>
    </row>
    <row r="304" spans="2:31" x14ac:dyDescent="0.25">
      <c r="B304" s="15">
        <v>295</v>
      </c>
      <c r="C304" s="27">
        <f t="shared" si="19"/>
        <v>5645330.3822543845</v>
      </c>
      <c r="Z304" s="17">
        <v>53448</v>
      </c>
      <c r="AA304" s="26">
        <f t="shared" si="17"/>
        <v>5701773.1315063927</v>
      </c>
      <c r="AB304" s="26">
        <f t="shared" si="20"/>
        <v>300000</v>
      </c>
      <c r="AC304" s="17">
        <v>71847</v>
      </c>
      <c r="AD304" s="26">
        <f>AD303*(1+$D$7)-[1]Renda!$G$9</f>
        <v>2197562905.8627753</v>
      </c>
      <c r="AE304" s="26">
        <f t="shared" si="18"/>
        <v>117344616.61959668</v>
      </c>
    </row>
    <row r="305" spans="2:31" x14ac:dyDescent="0.25">
      <c r="B305" s="15">
        <v>296</v>
      </c>
      <c r="C305" s="27">
        <f t="shared" si="19"/>
        <v>5701773.1315063927</v>
      </c>
      <c r="Z305" s="17">
        <v>53479</v>
      </c>
      <c r="AA305" s="26">
        <f t="shared" si="17"/>
        <v>5758780.2027249485</v>
      </c>
      <c r="AB305" s="26">
        <f t="shared" si="20"/>
        <v>300000</v>
      </c>
      <c r="AC305" s="17">
        <v>71878</v>
      </c>
      <c r="AD305" s="26">
        <f>AD304*(1+$D$7)-[1]Renda!$G$9</f>
        <v>2219528477.8466864</v>
      </c>
      <c r="AE305" s="26">
        <f t="shared" si="18"/>
        <v>117344616.61959668</v>
      </c>
    </row>
    <row r="306" spans="2:31" x14ac:dyDescent="0.25">
      <c r="B306" s="15">
        <v>297</v>
      </c>
      <c r="C306" s="27">
        <f t="shared" si="19"/>
        <v>5758780.2027249485</v>
      </c>
      <c r="Z306" s="17">
        <v>53509</v>
      </c>
      <c r="AA306" s="26">
        <f t="shared" si="17"/>
        <v>5816357.2380746556</v>
      </c>
      <c r="AB306" s="26">
        <f t="shared" si="20"/>
        <v>300000</v>
      </c>
      <c r="AC306" s="17">
        <v>71909</v>
      </c>
      <c r="AD306" s="26">
        <f>AD305*(1+$D$7)-[1]Renda!$G$9</f>
        <v>2241713664.4833665</v>
      </c>
      <c r="AE306" s="26">
        <f t="shared" si="18"/>
        <v>117344616.61959668</v>
      </c>
    </row>
    <row r="307" spans="2:31" x14ac:dyDescent="0.25">
      <c r="B307" s="15">
        <v>298</v>
      </c>
      <c r="C307" s="27">
        <f t="shared" si="19"/>
        <v>5816357.2380746556</v>
      </c>
      <c r="Z307" s="17">
        <v>53540</v>
      </c>
      <c r="AA307" s="26">
        <f t="shared" si="17"/>
        <v>5874509.9361312138</v>
      </c>
      <c r="AB307" s="26">
        <f t="shared" si="20"/>
        <v>300000</v>
      </c>
      <c r="AC307" s="17">
        <v>71940</v>
      </c>
      <c r="AD307" s="26">
        <f>AD306*(1+$D$7)-[1]Renda!$G$9</f>
        <v>2264120661.5087495</v>
      </c>
      <c r="AE307" s="26">
        <f t="shared" si="18"/>
        <v>117344616.61959668</v>
      </c>
    </row>
    <row r="308" spans="2:31" x14ac:dyDescent="0.25">
      <c r="B308" s="15">
        <v>299</v>
      </c>
      <c r="C308" s="27">
        <f t="shared" si="19"/>
        <v>5874509.9361312138</v>
      </c>
      <c r="Z308" s="17">
        <v>53571</v>
      </c>
      <c r="AA308" s="26">
        <f t="shared" si="17"/>
        <v>5933244.0524454266</v>
      </c>
      <c r="AB308" s="26">
        <f t="shared" si="20"/>
        <v>300000</v>
      </c>
      <c r="AC308" s="17">
        <v>71971</v>
      </c>
      <c r="AD308" s="26">
        <f>AD307*(1+$D$7)-[1]Renda!$G$9</f>
        <v>2286751686.6120229</v>
      </c>
      <c r="AE308" s="26">
        <f t="shared" si="18"/>
        <v>117344616.61959668</v>
      </c>
    </row>
    <row r="309" spans="2:31" x14ac:dyDescent="0.25">
      <c r="B309" s="15">
        <v>300</v>
      </c>
      <c r="C309" s="27">
        <f t="shared" si="19"/>
        <v>5933244.0524454266</v>
      </c>
      <c r="Z309" s="17">
        <v>53601</v>
      </c>
      <c r="AA309" s="26">
        <f t="shared" si="17"/>
        <v>5992565.4001128441</v>
      </c>
      <c r="AB309" s="26">
        <f t="shared" si="20"/>
        <v>300000</v>
      </c>
      <c r="AC309" s="17">
        <v>72002</v>
      </c>
      <c r="AD309" s="26">
        <f>AD308*(1+$D$7)-[1]Renda!$G$9</f>
        <v>2309608979.6551208</v>
      </c>
      <c r="AE309" s="26">
        <f t="shared" si="18"/>
        <v>117344616.61959668</v>
      </c>
    </row>
    <row r="310" spans="2:31" x14ac:dyDescent="0.25">
      <c r="B310" s="15">
        <v>301</v>
      </c>
      <c r="C310" s="27">
        <f t="shared" si="19"/>
        <v>5992565.4001128441</v>
      </c>
      <c r="Z310" s="17">
        <v>53632</v>
      </c>
      <c r="AA310" s="26">
        <f t="shared" si="17"/>
        <v>6052479.850349105</v>
      </c>
      <c r="AB310" s="26">
        <f t="shared" si="20"/>
        <v>300000</v>
      </c>
      <c r="AC310" s="17">
        <v>72033</v>
      </c>
      <c r="AD310" s="26">
        <f>AD309*(1+$D$7)-[1]Renda!$G$9</f>
        <v>2332694802.8944082</v>
      </c>
      <c r="AE310" s="26">
        <f t="shared" si="18"/>
        <v>117344616.61959668</v>
      </c>
    </row>
    <row r="311" spans="2:31" x14ac:dyDescent="0.25">
      <c r="B311" s="15">
        <v>302</v>
      </c>
      <c r="C311" s="27">
        <f t="shared" si="19"/>
        <v>6052479.850349105</v>
      </c>
      <c r="Z311" s="17">
        <v>53662</v>
      </c>
      <c r="AA311" s="26">
        <f t="shared" si="17"/>
        <v>6112993.333071026</v>
      </c>
      <c r="AB311" s="26">
        <f t="shared" si="20"/>
        <v>300000</v>
      </c>
      <c r="AC311" s="17">
        <v>72064</v>
      </c>
      <c r="AD311" s="26">
        <f>AD310*(1+$D$7)-[1]Renda!$G$9</f>
        <v>2356011441.2045846</v>
      </c>
      <c r="AE311" s="26">
        <f t="shared" si="18"/>
        <v>117344616.61959668</v>
      </c>
    </row>
    <row r="312" spans="2:31" x14ac:dyDescent="0.25">
      <c r="B312" s="15">
        <v>303</v>
      </c>
      <c r="C312" s="27">
        <f t="shared" si="19"/>
        <v>6112993.333071026</v>
      </c>
      <c r="Z312" s="17">
        <v>53693</v>
      </c>
      <c r="AA312" s="26">
        <f t="shared" si="17"/>
        <v>6174111.8374835066</v>
      </c>
      <c r="AB312" s="26">
        <f t="shared" si="20"/>
        <v>300000</v>
      </c>
      <c r="AC312" s="17">
        <v>72095</v>
      </c>
      <c r="AD312" s="26">
        <f>AD311*(1+$D$7)-[1]Renda!$G$9</f>
        <v>2379561202.3048244</v>
      </c>
      <c r="AE312" s="26">
        <f t="shared" si="18"/>
        <v>117344616.61959668</v>
      </c>
    </row>
    <row r="313" spans="2:31" x14ac:dyDescent="0.25">
      <c r="B313" s="15">
        <v>304</v>
      </c>
      <c r="C313" s="27">
        <f t="shared" si="19"/>
        <v>6174111.8374835066</v>
      </c>
      <c r="Z313" s="17">
        <v>53724</v>
      </c>
      <c r="AA313" s="26">
        <f t="shared" si="17"/>
        <v>6235841.412672298</v>
      </c>
      <c r="AB313" s="26">
        <f t="shared" si="20"/>
        <v>300000</v>
      </c>
      <c r="AC313" s="17">
        <v>72126</v>
      </c>
      <c r="AD313" s="26">
        <f>AD312*(1+$D$7)-[1]Renda!$G$9</f>
        <v>2403346416.9871793</v>
      </c>
      <c r="AE313" s="26">
        <f t="shared" si="18"/>
        <v>117344616.61959668</v>
      </c>
    </row>
    <row r="314" spans="2:31" x14ac:dyDescent="0.25">
      <c r="B314" s="15">
        <v>305</v>
      </c>
      <c r="C314" s="27">
        <f t="shared" si="19"/>
        <v>6235841.412672298</v>
      </c>
      <c r="Z314" s="17">
        <v>53752</v>
      </c>
      <c r="AA314" s="26">
        <f t="shared" si="17"/>
        <v>6298188.1682026982</v>
      </c>
      <c r="AB314" s="26">
        <f t="shared" si="20"/>
        <v>300000</v>
      </c>
      <c r="AC314" s="17">
        <v>72157</v>
      </c>
      <c r="AD314" s="26">
        <f>AD313*(1+$D$7)-[1]Renda!$G$9</f>
        <v>2427369439.3472638</v>
      </c>
      <c r="AE314" s="26">
        <f t="shared" si="18"/>
        <v>117344616.61959668</v>
      </c>
    </row>
    <row r="315" spans="2:31" x14ac:dyDescent="0.25">
      <c r="B315" s="15">
        <v>306</v>
      </c>
      <c r="C315" s="27">
        <f t="shared" si="19"/>
        <v>6298188.1682026982</v>
      </c>
      <c r="Z315" s="17">
        <v>53783</v>
      </c>
      <c r="AA315" s="26">
        <f t="shared" si="17"/>
        <v>6361158.2747242358</v>
      </c>
      <c r="AB315" s="26">
        <f t="shared" si="20"/>
        <v>300000</v>
      </c>
      <c r="AC315" s="17">
        <v>72188</v>
      </c>
      <c r="AD315" s="26">
        <f>AD314*(1+$D$7)-[1]Renda!$G$9</f>
        <v>2451632647.0172477</v>
      </c>
      <c r="AE315" s="26">
        <f t="shared" si="18"/>
        <v>117344616.61959668</v>
      </c>
    </row>
    <row r="316" spans="2:31" x14ac:dyDescent="0.25">
      <c r="B316" s="15">
        <v>307</v>
      </c>
      <c r="C316" s="27">
        <f t="shared" si="19"/>
        <v>6361158.2747242358</v>
      </c>
      <c r="Z316" s="17">
        <v>53813</v>
      </c>
      <c r="AA316" s="26">
        <f t="shared" si="17"/>
        <v>6424757.9645813992</v>
      </c>
      <c r="AB316" s="26">
        <f t="shared" si="20"/>
        <v>300000</v>
      </c>
      <c r="AC316" s="17">
        <v>72219</v>
      </c>
      <c r="AD316" s="26">
        <f>AD315*(1+$D$7)-[1]Renda!$G$9</f>
        <v>2476138441.4011769</v>
      </c>
      <c r="AE316" s="26">
        <f t="shared" si="18"/>
        <v>117344616.61959668</v>
      </c>
    </row>
    <row r="317" spans="2:31" x14ac:dyDescent="0.25">
      <c r="B317" s="15">
        <v>308</v>
      </c>
      <c r="C317" s="27">
        <f t="shared" si="19"/>
        <v>6424757.9645813992</v>
      </c>
      <c r="Z317" s="17">
        <v>53844</v>
      </c>
      <c r="AA317" s="26">
        <f t="shared" si="17"/>
        <v>6488993.5324304681</v>
      </c>
      <c r="AB317" s="26">
        <f t="shared" si="20"/>
        <v>300000</v>
      </c>
      <c r="AC317" s="17">
        <v>72250</v>
      </c>
      <c r="AD317" s="26">
        <f>AD316*(1+$D$7)-[1]Renda!$G$9</f>
        <v>2500889247.9126482</v>
      </c>
      <c r="AE317" s="26">
        <f t="shared" si="18"/>
        <v>117344616.61959668</v>
      </c>
    </row>
    <row r="318" spans="2:31" x14ac:dyDescent="0.25">
      <c r="B318" s="15">
        <v>309</v>
      </c>
      <c r="C318" s="27">
        <f t="shared" si="19"/>
        <v>6488993.5324304681</v>
      </c>
      <c r="Z318" s="17">
        <v>53874</v>
      </c>
      <c r="AA318" s="26">
        <f t="shared" si="17"/>
        <v>6553871.3358625174</v>
      </c>
      <c r="AB318" s="26">
        <f t="shared" si="20"/>
        <v>300000</v>
      </c>
      <c r="AC318" s="17">
        <v>72281</v>
      </c>
      <c r="AD318" s="26">
        <f>AD317*(1+$D$7)-[1]Renda!$G$9</f>
        <v>2525887516.2148595</v>
      </c>
      <c r="AE318" s="26">
        <f t="shared" si="18"/>
        <v>117344616.61959668</v>
      </c>
    </row>
    <row r="319" spans="2:31" x14ac:dyDescent="0.25">
      <c r="B319" s="15">
        <v>310</v>
      </c>
      <c r="C319" s="27">
        <f t="shared" si="19"/>
        <v>6553871.3358625174</v>
      </c>
      <c r="Z319" s="17">
        <v>53905</v>
      </c>
      <c r="AA319" s="26">
        <f t="shared" si="17"/>
        <v>6619397.7960326467</v>
      </c>
      <c r="AB319" s="26">
        <f t="shared" si="20"/>
        <v>300000</v>
      </c>
      <c r="AC319" s="17">
        <v>72312</v>
      </c>
      <c r="AD319" s="26">
        <f>AD318*(1+$D$7)-[1]Renda!$G$9</f>
        <v>2551135720.4630609</v>
      </c>
      <c r="AE319" s="26">
        <f t="shared" si="18"/>
        <v>117344616.61959668</v>
      </c>
    </row>
    <row r="320" spans="2:31" x14ac:dyDescent="0.25">
      <c r="B320" s="15">
        <v>311</v>
      </c>
      <c r="C320" s="27">
        <f t="shared" si="19"/>
        <v>6619397.7960326467</v>
      </c>
      <c r="Z320" s="17">
        <v>53936</v>
      </c>
      <c r="AA320" s="26">
        <f t="shared" si="17"/>
        <v>6685579.3982955012</v>
      </c>
      <c r="AB320" s="26">
        <f t="shared" si="20"/>
        <v>300000</v>
      </c>
      <c r="AC320" s="17">
        <v>72343</v>
      </c>
      <c r="AD320" s="26">
        <f>AD319*(1+$D$7)-[1]Renda!$G$9</f>
        <v>2576636359.5494294</v>
      </c>
      <c r="AE320" s="26">
        <f t="shared" si="18"/>
        <v>117344616.61959668</v>
      </c>
    </row>
    <row r="321" spans="2:31" x14ac:dyDescent="0.25">
      <c r="B321" s="15">
        <v>312</v>
      </c>
      <c r="C321" s="27">
        <f t="shared" si="19"/>
        <v>6685579.3982955012</v>
      </c>
      <c r="Z321" s="17">
        <v>53966</v>
      </c>
      <c r="AA321" s="26">
        <f t="shared" si="17"/>
        <v>6752422.6928471476</v>
      </c>
      <c r="AB321" s="26">
        <f t="shared" si="20"/>
        <v>300000</v>
      </c>
      <c r="AC321" s="17">
        <v>72374</v>
      </c>
      <c r="AD321" s="26">
        <f>AD320*(1+$D$7)-[1]Renda!$G$9</f>
        <v>2602391957.3503919</v>
      </c>
      <c r="AE321" s="26">
        <f t="shared" si="18"/>
        <v>117344616.61959668</v>
      </c>
    </row>
    <row r="322" spans="2:31" x14ac:dyDescent="0.25">
      <c r="B322" s="15">
        <v>313</v>
      </c>
      <c r="C322" s="27">
        <f t="shared" si="19"/>
        <v>6752422.6928471476</v>
      </c>
      <c r="Z322" s="17">
        <v>53997</v>
      </c>
      <c r="AA322" s="26">
        <f t="shared" si="17"/>
        <v>6819934.2953733662</v>
      </c>
      <c r="AB322" s="26">
        <f t="shared" si="20"/>
        <v>300000</v>
      </c>
      <c r="AC322" s="17">
        <v>72405</v>
      </c>
      <c r="AD322" s="26">
        <f>AD321*(1+$D$7)-[1]Renda!$G$9</f>
        <v>2628405062.9764209</v>
      </c>
      <c r="AE322" s="26">
        <f t="shared" si="18"/>
        <v>117344616.61959668</v>
      </c>
    </row>
    <row r="323" spans="2:31" x14ac:dyDescent="0.25">
      <c r="B323" s="15">
        <v>314</v>
      </c>
      <c r="C323" s="27">
        <f t="shared" si="19"/>
        <v>6819934.2953733662</v>
      </c>
      <c r="Z323" s="17">
        <v>54027</v>
      </c>
      <c r="AA323" s="26">
        <f t="shared" si="17"/>
        <v>6888120.8877044274</v>
      </c>
      <c r="AB323" s="26">
        <f t="shared" si="20"/>
        <v>300000</v>
      </c>
      <c r="AC323" s="17">
        <v>72436</v>
      </c>
      <c r="AD323" s="26">
        <f>AD322*(1+$D$7)-[1]Renda!$G$9</f>
        <v>2654678251.0243273</v>
      </c>
      <c r="AE323" s="26">
        <f t="shared" si="18"/>
        <v>117344616.61959668</v>
      </c>
    </row>
    <row r="324" spans="2:31" x14ac:dyDescent="0.25">
      <c r="B324" s="15">
        <v>315</v>
      </c>
      <c r="C324" s="27">
        <f t="shared" si="19"/>
        <v>6888120.8877044274</v>
      </c>
      <c r="Z324" s="17">
        <v>54058</v>
      </c>
      <c r="AA324" s="26">
        <f t="shared" si="17"/>
        <v>6956989.218476411</v>
      </c>
      <c r="AB324" s="26">
        <f t="shared" si="20"/>
        <v>300000</v>
      </c>
      <c r="AC324" s="17">
        <v>72467</v>
      </c>
      <c r="AD324" s="26">
        <f>AD323*(1+$D$7)-[1]Renda!$G$9</f>
        <v>2681214121.8320775</v>
      </c>
      <c r="AE324" s="26">
        <f t="shared" si="18"/>
        <v>117344616.61959668</v>
      </c>
    </row>
    <row r="325" spans="2:31" x14ac:dyDescent="0.25">
      <c r="B325" s="15">
        <v>316</v>
      </c>
      <c r="C325" s="27">
        <f t="shared" si="19"/>
        <v>6956989.218476411</v>
      </c>
      <c r="Z325" s="17">
        <v>54089</v>
      </c>
      <c r="AA325" s="26">
        <f t="shared" si="17"/>
        <v>7026546.103799141</v>
      </c>
      <c r="AB325" s="26">
        <f t="shared" si="20"/>
        <v>300000</v>
      </c>
      <c r="AC325" s="17">
        <v>72498</v>
      </c>
      <c r="AD325" s="26">
        <f>AD324*(1+$D$7)-[1]Renda!$G$9</f>
        <v>2708015301.736155</v>
      </c>
      <c r="AE325" s="26">
        <f t="shared" si="18"/>
        <v>117344616.61959668</v>
      </c>
    </row>
    <row r="326" spans="2:31" x14ac:dyDescent="0.25">
      <c r="B326" s="15">
        <v>317</v>
      </c>
      <c r="C326" s="27">
        <f t="shared" si="19"/>
        <v>7026546.103799141</v>
      </c>
      <c r="Z326" s="17">
        <v>54118</v>
      </c>
      <c r="AA326" s="26">
        <f t="shared" si="17"/>
        <v>7096798.4279307956</v>
      </c>
      <c r="AB326" s="26">
        <f t="shared" si="20"/>
        <v>300000</v>
      </c>
      <c r="AC326" s="17">
        <v>72529</v>
      </c>
      <c r="AD326" s="26">
        <f>AD325*(1+$D$7)-[1]Renda!$G$9</f>
        <v>2735084443.3314981</v>
      </c>
      <c r="AE326" s="26">
        <f t="shared" si="18"/>
        <v>117344616.61959668</v>
      </c>
    </row>
    <row r="327" spans="2:31" x14ac:dyDescent="0.25">
      <c r="B327" s="15">
        <v>318</v>
      </c>
      <c r="C327" s="27">
        <f t="shared" si="19"/>
        <v>7096798.4279307956</v>
      </c>
      <c r="Z327" s="17">
        <v>54149</v>
      </c>
      <c r="AA327" s="26">
        <f t="shared" si="17"/>
        <v>7167753.1439592643</v>
      </c>
      <c r="AB327" s="26">
        <f t="shared" si="20"/>
        <v>300000</v>
      </c>
      <c r="AC327" s="17">
        <v>72560</v>
      </c>
      <c r="AD327" s="26">
        <f>AD326*(1+$D$7)-[1]Renda!$G$9</f>
        <v>2762424225.734036</v>
      </c>
      <c r="AE327" s="26">
        <f t="shared" si="18"/>
        <v>117344616.61959668</v>
      </c>
    </row>
    <row r="328" spans="2:31" x14ac:dyDescent="0.25">
      <c r="B328" s="15">
        <v>319</v>
      </c>
      <c r="C328" s="27">
        <f t="shared" si="19"/>
        <v>7167753.1439592643</v>
      </c>
      <c r="Z328" s="17">
        <v>54179</v>
      </c>
      <c r="AA328" s="26">
        <f t="shared" si="17"/>
        <v>7239417.2744903155</v>
      </c>
      <c r="AB328" s="26">
        <f t="shared" si="20"/>
        <v>300000</v>
      </c>
      <c r="AC328" s="17">
        <v>72591</v>
      </c>
      <c r="AD328" s="26">
        <f>AD327*(1+$D$7)-[1]Renda!$G$9</f>
        <v>2790037354.8458471</v>
      </c>
      <c r="AE328" s="26">
        <f t="shared" si="18"/>
        <v>117344616.61959668</v>
      </c>
    </row>
    <row r="329" spans="2:31" x14ac:dyDescent="0.25">
      <c r="B329" s="15">
        <v>320</v>
      </c>
      <c r="C329" s="27">
        <f t="shared" si="19"/>
        <v>7239417.2744903155</v>
      </c>
      <c r="Z329" s="17">
        <v>54210</v>
      </c>
      <c r="AA329" s="26">
        <f t="shared" si="17"/>
        <v>7311797.9123426462</v>
      </c>
      <c r="AB329" s="26">
        <f t="shared" si="20"/>
        <v>300000</v>
      </c>
      <c r="AC329" s="17">
        <v>72622</v>
      </c>
      <c r="AD329" s="26">
        <f>AD328*(1+$D$7)-[1]Renda!$G$9</f>
        <v>2817926563.622973</v>
      </c>
      <c r="AE329" s="26">
        <f t="shared" si="18"/>
        <v>117344616.61959668</v>
      </c>
    </row>
    <row r="330" spans="2:31" x14ac:dyDescent="0.25">
      <c r="B330" s="15">
        <v>321</v>
      </c>
      <c r="C330" s="27">
        <f t="shared" si="19"/>
        <v>7311797.9123426462</v>
      </c>
      <c r="Z330" s="17">
        <v>54240</v>
      </c>
      <c r="AA330" s="26">
        <f t="shared" si="17"/>
        <v>7384902.2212498793</v>
      </c>
      <c r="AB330" s="26">
        <f t="shared" si="20"/>
        <v>300000</v>
      </c>
      <c r="AC330" s="17">
        <v>72653</v>
      </c>
      <c r="AD330" s="26">
        <f>AD329*(1+$D$7)-[1]Renda!$G$9</f>
        <v>2846094612.3459044</v>
      </c>
      <c r="AE330" s="26">
        <f t="shared" si="18"/>
        <v>117344616.61959668</v>
      </c>
    </row>
    <row r="331" spans="2:31" x14ac:dyDescent="0.25">
      <c r="B331" s="15">
        <v>322</v>
      </c>
      <c r="C331" s="27">
        <f t="shared" si="19"/>
        <v>7384902.2212498793</v>
      </c>
      <c r="Z331" s="17">
        <v>54271</v>
      </c>
      <c r="AA331" s="26">
        <f t="shared" ref="AA331:AA394" si="21">AA330*(1+$D$7)+($D$5*(1+$D$7))</f>
        <v>7458737.4365695808</v>
      </c>
      <c r="AB331" s="26">
        <f t="shared" si="20"/>
        <v>300000</v>
      </c>
      <c r="AC331" s="17">
        <v>72684</v>
      </c>
      <c r="AD331" s="26">
        <f>AD330*(1+$D$7)-[1]Renda!$G$9</f>
        <v>2874544288.8927774</v>
      </c>
      <c r="AE331" s="26">
        <f t="shared" ref="AE331:AE368" si="22">AE330</f>
        <v>117344616.61959668</v>
      </c>
    </row>
    <row r="332" spans="2:31" x14ac:dyDescent="0.25">
      <c r="B332" s="15">
        <v>323</v>
      </c>
      <c r="C332" s="27">
        <f t="shared" ref="C332:C395" si="23">(C331+$D$5)*(1+$D$7)</f>
        <v>7458737.4365695808</v>
      </c>
      <c r="Z332" s="17">
        <v>54302</v>
      </c>
      <c r="AA332" s="26">
        <f t="shared" si="21"/>
        <v>7533310.8659993652</v>
      </c>
      <c r="AB332" s="26">
        <f t="shared" ref="AB332:AB395" si="24">AB331+$D$5</f>
        <v>300000</v>
      </c>
      <c r="AC332" s="17">
        <v>72715</v>
      </c>
      <c r="AD332" s="26">
        <f>AD331*(1+$D$7)-[1]Renda!$G$9</f>
        <v>2903278409.0152974</v>
      </c>
      <c r="AE332" s="26">
        <f t="shared" si="22"/>
        <v>117344616.61959668</v>
      </c>
    </row>
    <row r="333" spans="2:31" x14ac:dyDescent="0.25">
      <c r="B333" s="15">
        <v>324</v>
      </c>
      <c r="C333" s="27">
        <f t="shared" si="23"/>
        <v>7533310.8659993652</v>
      </c>
      <c r="Z333" s="17">
        <v>54332</v>
      </c>
      <c r="AA333" s="26">
        <f t="shared" si="21"/>
        <v>7608629.8903001603</v>
      </c>
      <c r="AB333" s="26">
        <f t="shared" si="24"/>
        <v>300000</v>
      </c>
      <c r="AC333" s="17">
        <v>72746</v>
      </c>
      <c r="AD333" s="26">
        <f>AD332*(1+$D$7)-[1]Renda!$G$9</f>
        <v>2932299816.6174221</v>
      </c>
      <c r="AE333" s="26">
        <f t="shared" si="22"/>
        <v>117344616.61959668</v>
      </c>
    </row>
    <row r="334" spans="2:31" x14ac:dyDescent="0.25">
      <c r="B334" s="15">
        <v>325</v>
      </c>
      <c r="C334" s="27">
        <f t="shared" si="23"/>
        <v>7608629.8903001603</v>
      </c>
      <c r="Z334" s="17">
        <v>54363</v>
      </c>
      <c r="AA334" s="26">
        <f t="shared" si="21"/>
        <v>7684701.9640267035</v>
      </c>
      <c r="AB334" s="26">
        <f t="shared" si="24"/>
        <v>300000</v>
      </c>
      <c r="AC334" s="17">
        <v>72777</v>
      </c>
      <c r="AD334" s="26">
        <f>AD333*(1+$D$7)-[1]Renda!$G$9</f>
        <v>2961611384.0368314</v>
      </c>
      <c r="AE334" s="26">
        <f t="shared" si="22"/>
        <v>117344616.61959668</v>
      </c>
    </row>
    <row r="335" spans="2:31" x14ac:dyDescent="0.25">
      <c r="B335" s="15">
        <v>326</v>
      </c>
      <c r="C335" s="27">
        <f t="shared" si="23"/>
        <v>7684701.9640267035</v>
      </c>
      <c r="Z335" s="17">
        <v>54393</v>
      </c>
      <c r="AA335" s="26">
        <f t="shared" si="21"/>
        <v>7761534.6162653426</v>
      </c>
      <c r="AB335" s="26">
        <f t="shared" si="24"/>
        <v>300000</v>
      </c>
      <c r="AC335" s="17">
        <v>72808</v>
      </c>
      <c r="AD335" s="26">
        <f>AD334*(1+$D$7)-[1]Renda!$G$9</f>
        <v>2991216012.3292122</v>
      </c>
      <c r="AE335" s="26">
        <f t="shared" si="22"/>
        <v>117344616.61959668</v>
      </c>
    </row>
    <row r="336" spans="2:31" x14ac:dyDescent="0.25">
      <c r="B336" s="15">
        <v>327</v>
      </c>
      <c r="C336" s="27">
        <f t="shared" si="23"/>
        <v>7761534.6162653426</v>
      </c>
      <c r="Z336" s="17">
        <v>54424</v>
      </c>
      <c r="AA336" s="26">
        <f t="shared" si="21"/>
        <v>7839135.4513792135</v>
      </c>
      <c r="AB336" s="26">
        <f t="shared" si="24"/>
        <v>300000</v>
      </c>
      <c r="AC336" s="17">
        <v>72839</v>
      </c>
      <c r="AD336" s="26">
        <f>AD335*(1+$D$7)-[1]Renda!$G$9</f>
        <v>3021116631.5553846</v>
      </c>
      <c r="AE336" s="26">
        <f t="shared" si="22"/>
        <v>117344616.61959668</v>
      </c>
    </row>
    <row r="337" spans="2:31" x14ac:dyDescent="0.25">
      <c r="B337" s="15">
        <v>328</v>
      </c>
      <c r="C337" s="27">
        <f t="shared" si="23"/>
        <v>7839135.4513792135</v>
      </c>
      <c r="Z337" s="17">
        <v>54455</v>
      </c>
      <c r="AA337" s="26">
        <f t="shared" si="21"/>
        <v>7917512.1497608656</v>
      </c>
      <c r="AB337" s="26">
        <f t="shared" si="24"/>
        <v>300000</v>
      </c>
      <c r="AC337" s="17">
        <v>72870</v>
      </c>
      <c r="AD337" s="26">
        <f>AD336*(1+$D$7)-[1]Renda!$G$9</f>
        <v>3051316201.0712991</v>
      </c>
      <c r="AE337" s="26">
        <f t="shared" si="22"/>
        <v>117344616.61959668</v>
      </c>
    </row>
    <row r="338" spans="2:31" x14ac:dyDescent="0.25">
      <c r="B338" s="15">
        <v>329</v>
      </c>
      <c r="C338" s="27">
        <f t="shared" si="23"/>
        <v>7917512.1497608656</v>
      </c>
      <c r="Z338" s="17">
        <v>54483</v>
      </c>
      <c r="AA338" s="26">
        <f t="shared" si="21"/>
        <v>7996672.4685924137</v>
      </c>
      <c r="AB338" s="26">
        <f t="shared" si="24"/>
        <v>300000</v>
      </c>
      <c r="AC338" s="17">
        <v>72901</v>
      </c>
      <c r="AD338" s="26">
        <f>AD337*(1+$D$7)-[1]Renda!$G$9</f>
        <v>3081817709.8209319</v>
      </c>
      <c r="AE338" s="26">
        <f t="shared" si="22"/>
        <v>117344616.61959668</v>
      </c>
    </row>
    <row r="339" spans="2:31" x14ac:dyDescent="0.25">
      <c r="B339" s="15">
        <v>330</v>
      </c>
      <c r="C339" s="27">
        <f t="shared" si="23"/>
        <v>7996672.4685924137</v>
      </c>
      <c r="Z339" s="17">
        <v>54514</v>
      </c>
      <c r="AA339" s="26">
        <f t="shared" si="21"/>
        <v>8076624.2426132923</v>
      </c>
      <c r="AB339" s="26">
        <f t="shared" si="24"/>
        <v>300000</v>
      </c>
      <c r="AC339" s="17">
        <v>72932</v>
      </c>
      <c r="AD339" s="26">
        <f>AD338*(1+$D$7)-[1]Renda!$G$9</f>
        <v>3112624176.6321115</v>
      </c>
      <c r="AE339" s="26">
        <f t="shared" si="22"/>
        <v>117344616.61959668</v>
      </c>
    </row>
    <row r="340" spans="2:31" x14ac:dyDescent="0.25">
      <c r="B340" s="15">
        <v>331</v>
      </c>
      <c r="C340" s="27">
        <f t="shared" si="23"/>
        <v>8076624.2426132923</v>
      </c>
      <c r="Z340" s="17">
        <v>54544</v>
      </c>
      <c r="AA340" s="26">
        <f t="shared" si="21"/>
        <v>8157375.3848956805</v>
      </c>
      <c r="AB340" s="26">
        <f t="shared" si="24"/>
        <v>300000</v>
      </c>
      <c r="AC340" s="17">
        <v>72963</v>
      </c>
      <c r="AD340" s="26">
        <f>AD339*(1+$D$7)-[1]Renda!$G$9</f>
        <v>3143738650.5153008</v>
      </c>
      <c r="AE340" s="26">
        <f t="shared" si="22"/>
        <v>117344616.61959668</v>
      </c>
    </row>
    <row r="341" spans="2:31" x14ac:dyDescent="0.25">
      <c r="B341" s="15">
        <v>332</v>
      </c>
      <c r="C341" s="27">
        <f t="shared" si="23"/>
        <v>8157375.3848956805</v>
      </c>
      <c r="Z341" s="17">
        <v>54575</v>
      </c>
      <c r="AA341" s="26">
        <f t="shared" si="21"/>
        <v>8238933.8876276873</v>
      </c>
      <c r="AB341" s="26">
        <f t="shared" si="24"/>
        <v>300000</v>
      </c>
      <c r="AC341" s="17">
        <v>72994</v>
      </c>
      <c r="AD341" s="26">
        <f>AD340*(1+$D$7)-[1]Renda!$G$9</f>
        <v>3175164210.9653659</v>
      </c>
      <c r="AE341" s="26">
        <f t="shared" si="22"/>
        <v>117344616.61959668</v>
      </c>
    </row>
    <row r="342" spans="2:31" x14ac:dyDescent="0.25">
      <c r="B342" s="15">
        <v>333</v>
      </c>
      <c r="C342" s="27">
        <f t="shared" si="23"/>
        <v>8238933.8876276873</v>
      </c>
      <c r="Z342" s="17">
        <v>54605</v>
      </c>
      <c r="AA342" s="26">
        <f t="shared" si="21"/>
        <v>8321307.8229043577</v>
      </c>
      <c r="AB342" s="26">
        <f t="shared" si="24"/>
        <v>300000</v>
      </c>
      <c r="AC342" s="17">
        <v>73025</v>
      </c>
      <c r="AD342" s="26">
        <f>AD341*(1+$D$7)-[1]Renda!$G$9</f>
        <v>3206903968.2663651</v>
      </c>
      <c r="AE342" s="26">
        <f t="shared" si="22"/>
        <v>117344616.61959668</v>
      </c>
    </row>
    <row r="343" spans="2:31" x14ac:dyDescent="0.25">
      <c r="B343" s="15">
        <v>334</v>
      </c>
      <c r="C343" s="27">
        <f t="shared" si="23"/>
        <v>8321307.8229043577</v>
      </c>
      <c r="Z343" s="17">
        <v>54636</v>
      </c>
      <c r="AA343" s="26">
        <f t="shared" si="21"/>
        <v>8404505.3435265981</v>
      </c>
      <c r="AB343" s="26">
        <f t="shared" si="24"/>
        <v>300000</v>
      </c>
      <c r="AC343" s="17">
        <v>73056</v>
      </c>
      <c r="AD343" s="26">
        <f>AD342*(1+$D$7)-[1]Renda!$G$9</f>
        <v>3238961063.7993817</v>
      </c>
      <c r="AE343" s="26">
        <f t="shared" si="22"/>
        <v>117344616.61959668</v>
      </c>
    </row>
    <row r="344" spans="2:31" x14ac:dyDescent="0.25">
      <c r="B344" s="15">
        <v>335</v>
      </c>
      <c r="C344" s="27">
        <f t="shared" si="23"/>
        <v>8404505.3435265981</v>
      </c>
      <c r="Z344" s="17">
        <v>54667</v>
      </c>
      <c r="AA344" s="26">
        <f t="shared" si="21"/>
        <v>8488534.683808079</v>
      </c>
      <c r="AB344" s="26">
        <f t="shared" si="24"/>
        <v>300000</v>
      </c>
      <c r="AC344" s="17">
        <v>73087</v>
      </c>
      <c r="AD344" s="26">
        <f>AD343*(1+$D$7)-[1]Renda!$G$9</f>
        <v>3271338670.3534374</v>
      </c>
      <c r="AE344" s="26">
        <f t="shared" si="22"/>
        <v>117344616.61959668</v>
      </c>
    </row>
    <row r="345" spans="2:31" x14ac:dyDescent="0.25">
      <c r="B345" s="15">
        <v>336</v>
      </c>
      <c r="C345" s="27">
        <f t="shared" si="23"/>
        <v>8488534.683808079</v>
      </c>
      <c r="Z345" s="17">
        <v>54697</v>
      </c>
      <c r="AA345" s="26">
        <f t="shared" si="21"/>
        <v>8573404.160390215</v>
      </c>
      <c r="AB345" s="26">
        <f t="shared" si="24"/>
        <v>300000</v>
      </c>
      <c r="AC345" s="17">
        <v>73118</v>
      </c>
      <c r="AD345" s="26">
        <f>AD344*(1+$D$7)-[1]Renda!$G$9</f>
        <v>3304039992.4395113</v>
      </c>
      <c r="AE345" s="26">
        <f t="shared" si="22"/>
        <v>117344616.61959668</v>
      </c>
    </row>
    <row r="346" spans="2:31" x14ac:dyDescent="0.25">
      <c r="B346" s="15">
        <v>337</v>
      </c>
      <c r="C346" s="27">
        <f t="shared" si="23"/>
        <v>8573404.160390215</v>
      </c>
      <c r="Z346" s="17">
        <v>54728</v>
      </c>
      <c r="AA346" s="26">
        <f t="shared" si="21"/>
        <v>8659122.1730652843</v>
      </c>
      <c r="AB346" s="26">
        <f t="shared" si="24"/>
        <v>300000</v>
      </c>
      <c r="AC346" s="17">
        <v>73149</v>
      </c>
      <c r="AD346" s="26">
        <f>AD345*(1+$D$7)-[1]Renda!$G$9</f>
        <v>3337068266.6077018</v>
      </c>
      <c r="AE346" s="26">
        <f t="shared" si="22"/>
        <v>117344616.61959668</v>
      </c>
    </row>
    <row r="347" spans="2:31" x14ac:dyDescent="0.25">
      <c r="B347" s="15">
        <v>338</v>
      </c>
      <c r="C347" s="27">
        <f t="shared" si="23"/>
        <v>8659122.1730652843</v>
      </c>
      <c r="Z347" s="17">
        <v>54758</v>
      </c>
      <c r="AA347" s="26">
        <f t="shared" si="21"/>
        <v>8745697.205607783</v>
      </c>
      <c r="AB347" s="26">
        <f t="shared" si="24"/>
        <v>300000</v>
      </c>
      <c r="AC347" s="17">
        <v>73180</v>
      </c>
      <c r="AD347" s="26">
        <f>AD346*(1+$D$7)-[1]Renda!$G$9</f>
        <v>3370426761.7675567</v>
      </c>
      <c r="AE347" s="26">
        <f t="shared" si="22"/>
        <v>117344616.61959668</v>
      </c>
    </row>
    <row r="348" spans="2:31" x14ac:dyDescent="0.25">
      <c r="B348" s="15">
        <v>339</v>
      </c>
      <c r="C348" s="27">
        <f t="shared" si="23"/>
        <v>8745697.205607783</v>
      </c>
      <c r="Z348" s="17">
        <v>54789</v>
      </c>
      <c r="AA348" s="26">
        <f t="shared" si="21"/>
        <v>8833137.826614093</v>
      </c>
      <c r="AB348" s="26">
        <f t="shared" si="24"/>
        <v>300000</v>
      </c>
      <c r="AC348" s="17">
        <v>73211</v>
      </c>
      <c r="AD348" s="26">
        <f>AD347*(1+$D$7)-[1]Renda!$G$9</f>
        <v>3404118779.5116081</v>
      </c>
      <c r="AE348" s="26">
        <f t="shared" si="22"/>
        <v>117344616.61959668</v>
      </c>
    </row>
    <row r="349" spans="2:31" x14ac:dyDescent="0.25">
      <c r="B349" s="15">
        <v>340</v>
      </c>
      <c r="C349" s="27">
        <f t="shared" si="23"/>
        <v>8833137.826614093</v>
      </c>
      <c r="Z349" s="17">
        <v>54820</v>
      </c>
      <c r="AA349" s="26">
        <f t="shared" si="21"/>
        <v>8921452.6903505381</v>
      </c>
      <c r="AB349" s="26">
        <f t="shared" si="24"/>
        <v>300000</v>
      </c>
      <c r="AC349" s="17">
        <v>73242</v>
      </c>
      <c r="AD349" s="26">
        <f>AD348*(1+$D$7)-[1]Renda!$G$9</f>
        <v>3438147654.4421406</v>
      </c>
      <c r="AE349" s="26">
        <f t="shared" si="22"/>
        <v>117344616.61959668</v>
      </c>
    </row>
    <row r="350" spans="2:31" x14ac:dyDescent="0.25">
      <c r="B350" s="15">
        <v>341</v>
      </c>
      <c r="C350" s="27">
        <f t="shared" si="23"/>
        <v>8921452.6903505381</v>
      </c>
      <c r="Z350" s="17">
        <v>54848</v>
      </c>
      <c r="AA350" s="26">
        <f t="shared" si="21"/>
        <v>9010650.5376099274</v>
      </c>
      <c r="AB350" s="26">
        <f t="shared" si="24"/>
        <v>300000</v>
      </c>
      <c r="AC350" s="17">
        <v>73273</v>
      </c>
      <c r="AD350" s="26">
        <f>AD349*(1+$D$7)-[1]Renda!$G$9</f>
        <v>3472516754.5012269</v>
      </c>
      <c r="AE350" s="26">
        <f t="shared" si="22"/>
        <v>117344616.61959668</v>
      </c>
    </row>
    <row r="351" spans="2:31" x14ac:dyDescent="0.25">
      <c r="B351" s="15">
        <v>342</v>
      </c>
      <c r="C351" s="27">
        <f t="shared" si="23"/>
        <v>9010650.5376099274</v>
      </c>
      <c r="Z351" s="17">
        <v>54879</v>
      </c>
      <c r="AA351" s="26">
        <f t="shared" si="21"/>
        <v>9100740.196576653</v>
      </c>
      <c r="AB351" s="26">
        <f t="shared" si="24"/>
        <v>300000</v>
      </c>
      <c r="AC351" s="17">
        <v>73304</v>
      </c>
      <c r="AD351" s="26">
        <f>AD350*(1+$D$7)-[1]Renda!$G$9</f>
        <v>3507229481.3040643</v>
      </c>
      <c r="AE351" s="26">
        <f t="shared" si="22"/>
        <v>117344616.61959668</v>
      </c>
    </row>
    <row r="352" spans="2:31" x14ac:dyDescent="0.25">
      <c r="B352" s="15">
        <v>343</v>
      </c>
      <c r="C352" s="27">
        <f t="shared" si="23"/>
        <v>9100740.196576653</v>
      </c>
      <c r="Z352" s="17">
        <v>54909</v>
      </c>
      <c r="AA352" s="26">
        <f t="shared" si="21"/>
        <v>9191730.5837004483</v>
      </c>
      <c r="AB352" s="26">
        <f t="shared" si="24"/>
        <v>300000</v>
      </c>
      <c r="AC352" s="17">
        <v>73335</v>
      </c>
      <c r="AD352" s="26">
        <f>AD351*(1+$D$7)-[1]Renda!$G$9</f>
        <v>3542289270.4756417</v>
      </c>
      <c r="AE352" s="26">
        <f t="shared" si="22"/>
        <v>117344616.61959668</v>
      </c>
    </row>
    <row r="353" spans="2:31" x14ac:dyDescent="0.25">
      <c r="B353" s="15">
        <v>344</v>
      </c>
      <c r="C353" s="27">
        <f t="shared" si="23"/>
        <v>9191730.5837004483</v>
      </c>
      <c r="Z353" s="17">
        <v>54940</v>
      </c>
      <c r="AA353" s="26">
        <f t="shared" si="21"/>
        <v>9283630.7045788728</v>
      </c>
      <c r="AB353" s="26">
        <f t="shared" si="24"/>
        <v>300000</v>
      </c>
      <c r="AC353" s="17">
        <v>73366</v>
      </c>
      <c r="AD353" s="26">
        <f>AD352*(1+$D$7)-[1]Renda!$G$9</f>
        <v>3577699591.9907751</v>
      </c>
      <c r="AE353" s="26">
        <f t="shared" si="22"/>
        <v>117344616.61959668</v>
      </c>
    </row>
    <row r="354" spans="2:31" x14ac:dyDescent="0.25">
      <c r="B354" s="15">
        <v>345</v>
      </c>
      <c r="C354" s="27">
        <f t="shared" si="23"/>
        <v>9283630.7045788728</v>
      </c>
      <c r="Z354" s="17">
        <v>54970</v>
      </c>
      <c r="AA354" s="26">
        <f t="shared" si="21"/>
        <v>9376449.6548486259</v>
      </c>
      <c r="AB354" s="26">
        <f t="shared" si="24"/>
        <v>300000</v>
      </c>
      <c r="AC354" s="17">
        <v>73397</v>
      </c>
      <c r="AD354" s="26">
        <f>AD353*(1+$D$7)-[1]Renda!$G$9</f>
        <v>3613463950.5175409</v>
      </c>
      <c r="AE354" s="26">
        <f t="shared" si="22"/>
        <v>117344616.61959668</v>
      </c>
    </row>
    <row r="355" spans="2:31" x14ac:dyDescent="0.25">
      <c r="B355" s="15">
        <v>346</v>
      </c>
      <c r="C355" s="27">
        <f t="shared" si="23"/>
        <v>9376449.6548486259</v>
      </c>
      <c r="Z355" s="17">
        <v>55001</v>
      </c>
      <c r="AA355" s="26">
        <f t="shared" si="21"/>
        <v>9470196.6210857667</v>
      </c>
      <c r="AB355" s="26">
        <f t="shared" si="24"/>
        <v>300000</v>
      </c>
      <c r="AC355" s="17">
        <v>73428</v>
      </c>
      <c r="AD355" s="26">
        <f>AD354*(1+$D$7)-[1]Renda!$G$9</f>
        <v>3649585885.7641444</v>
      </c>
      <c r="AE355" s="26">
        <f t="shared" si="22"/>
        <v>117344616.61959668</v>
      </c>
    </row>
    <row r="356" spans="2:31" x14ac:dyDescent="0.25">
      <c r="B356" s="15">
        <v>347</v>
      </c>
      <c r="C356" s="27">
        <f t="shared" si="23"/>
        <v>9470196.6210857667</v>
      </c>
      <c r="Z356" s="17">
        <v>55032</v>
      </c>
      <c r="AA356" s="26">
        <f t="shared" si="21"/>
        <v>9564880.8817149401</v>
      </c>
      <c r="AB356" s="26">
        <f t="shared" si="24"/>
        <v>300000</v>
      </c>
      <c r="AC356" s="17">
        <v>73459</v>
      </c>
      <c r="AD356" s="26">
        <f>AD355*(1+$D$7)-[1]Renda!$G$9</f>
        <v>3686068972.8292542</v>
      </c>
      <c r="AE356" s="26">
        <f t="shared" si="22"/>
        <v>117344616.61959668</v>
      </c>
    </row>
    <row r="357" spans="2:31" x14ac:dyDescent="0.25">
      <c r="B357" s="15">
        <v>348</v>
      </c>
      <c r="C357" s="27">
        <f t="shared" si="23"/>
        <v>9564880.8817149401</v>
      </c>
      <c r="Z357" s="17">
        <v>55062</v>
      </c>
      <c r="AA357" s="26">
        <f t="shared" si="21"/>
        <v>9660511.8079276904</v>
      </c>
      <c r="AB357" s="26">
        <f t="shared" si="24"/>
        <v>300000</v>
      </c>
      <c r="AC357" s="17">
        <v>73490</v>
      </c>
      <c r="AD357" s="26">
        <f>AD356*(1+$D$7)-[1]Renda!$G$9</f>
        <v>3722916822.5558424</v>
      </c>
      <c r="AE357" s="26">
        <f t="shared" si="22"/>
        <v>117344616.61959668</v>
      </c>
    </row>
    <row r="358" spans="2:31" x14ac:dyDescent="0.25">
      <c r="B358" s="15">
        <v>349</v>
      </c>
      <c r="C358" s="27">
        <f t="shared" si="23"/>
        <v>9660511.8079276904</v>
      </c>
      <c r="Z358" s="17">
        <v>55093</v>
      </c>
      <c r="AA358" s="26">
        <f t="shared" si="21"/>
        <v>9757098.8646099586</v>
      </c>
      <c r="AB358" s="26">
        <f t="shared" si="24"/>
        <v>300000</v>
      </c>
      <c r="AC358" s="17">
        <v>73521</v>
      </c>
      <c r="AD358" s="26">
        <f>AD357*(1+$D$7)-[1]Renda!$G$9</f>
        <v>3760133081.8885593</v>
      </c>
      <c r="AE358" s="26">
        <f t="shared" si="22"/>
        <v>117344616.61959668</v>
      </c>
    </row>
    <row r="359" spans="2:31" x14ac:dyDescent="0.25">
      <c r="B359" s="15">
        <v>350</v>
      </c>
      <c r="C359" s="27">
        <f t="shared" si="23"/>
        <v>9757098.8646099586</v>
      </c>
      <c r="Z359" s="17">
        <v>55123</v>
      </c>
      <c r="AA359" s="26">
        <f t="shared" si="21"/>
        <v>9854651.6112788469</v>
      </c>
      <c r="AB359" s="26">
        <f t="shared" si="24"/>
        <v>300000</v>
      </c>
      <c r="AC359" s="17">
        <v>73552</v>
      </c>
      <c r="AD359" s="26">
        <f>AD358*(1+$D$7)-[1]Renda!$G$9</f>
        <v>3797721434.234684</v>
      </c>
      <c r="AE359" s="26">
        <f t="shared" si="22"/>
        <v>117344616.61959668</v>
      </c>
    </row>
    <row r="360" spans="2:31" x14ac:dyDescent="0.25">
      <c r="B360" s="15">
        <v>351</v>
      </c>
      <c r="C360" s="27">
        <f t="shared" si="23"/>
        <v>9854651.6112788469</v>
      </c>
      <c r="Z360" s="17">
        <v>55154</v>
      </c>
      <c r="AA360" s="26">
        <f t="shared" si="21"/>
        <v>9953179.7030287571</v>
      </c>
      <c r="AB360" s="26">
        <f t="shared" si="24"/>
        <v>300000</v>
      </c>
      <c r="AC360" s="17">
        <v>73583</v>
      </c>
      <c r="AD360" s="26">
        <f>AD359*(1+$D$7)-[1]Renda!$G$9</f>
        <v>3835685599.828681</v>
      </c>
      <c r="AE360" s="26">
        <f t="shared" si="22"/>
        <v>117344616.61959668</v>
      </c>
    </row>
    <row r="361" spans="2:31" x14ac:dyDescent="0.25">
      <c r="B361" s="15">
        <v>352</v>
      </c>
      <c r="C361" s="27">
        <f t="shared" si="23"/>
        <v>9953179.7030287571</v>
      </c>
      <c r="Z361" s="17">
        <v>55185</v>
      </c>
      <c r="AA361" s="26">
        <f t="shared" si="21"/>
        <v>10052692.891486984</v>
      </c>
      <c r="AB361" s="26">
        <f t="shared" si="24"/>
        <v>300000</v>
      </c>
      <c r="AC361" s="17">
        <v>73614</v>
      </c>
      <c r="AD361" s="26">
        <f>AD360*(1+$D$7)-[1]Renda!$G$9</f>
        <v>3874029336.1004047</v>
      </c>
      <c r="AE361" s="26">
        <f t="shared" si="22"/>
        <v>117344616.61959668</v>
      </c>
    </row>
    <row r="362" spans="2:31" x14ac:dyDescent="0.25">
      <c r="B362" s="15">
        <v>353</v>
      </c>
      <c r="C362" s="27">
        <f t="shared" si="23"/>
        <v>10052692.891486984</v>
      </c>
      <c r="Z362" s="17">
        <v>55213</v>
      </c>
      <c r="AA362" s="26">
        <f t="shared" si="21"/>
        <v>10153201.025778864</v>
      </c>
      <c r="AB362" s="26">
        <f t="shared" si="24"/>
        <v>300000</v>
      </c>
      <c r="AC362" s="17">
        <v>73645</v>
      </c>
      <c r="AD362" s="26">
        <f>AD361*(1+$D$7)-[1]Renda!$G$9</f>
        <v>3912756438.0469832</v>
      </c>
      <c r="AE362" s="26">
        <f t="shared" si="22"/>
        <v>117344616.61959668</v>
      </c>
    </row>
    <row r="363" spans="2:31" x14ac:dyDescent="0.25">
      <c r="B363" s="15">
        <v>354</v>
      </c>
      <c r="C363" s="27">
        <f t="shared" si="23"/>
        <v>10153201.025778864</v>
      </c>
      <c r="Z363" s="17">
        <v>55244</v>
      </c>
      <c r="AA363" s="26">
        <f t="shared" si="21"/>
        <v>10254714.053502571</v>
      </c>
      <c r="AB363" s="26">
        <f t="shared" si="24"/>
        <v>300000</v>
      </c>
      <c r="AC363" s="17">
        <v>73676</v>
      </c>
      <c r="AD363" s="26">
        <f>AD362*(1+$D$7)-[1]Renda!$G$9</f>
        <v>3951870738.6084204</v>
      </c>
      <c r="AE363" s="26">
        <f t="shared" si="22"/>
        <v>117344616.61959668</v>
      </c>
    </row>
    <row r="364" spans="2:31" x14ac:dyDescent="0.25">
      <c r="B364" s="15">
        <v>355</v>
      </c>
      <c r="C364" s="27">
        <f t="shared" si="23"/>
        <v>10254714.053502571</v>
      </c>
      <c r="Z364" s="17">
        <v>55274</v>
      </c>
      <c r="AA364" s="26">
        <f t="shared" si="21"/>
        <v>10357242.021713663</v>
      </c>
      <c r="AB364" s="26">
        <f t="shared" si="24"/>
        <v>300000</v>
      </c>
      <c r="AC364" s="17">
        <v>73707</v>
      </c>
      <c r="AD364" s="26">
        <f>AD363*(1+$D$7)-[1]Renda!$G$9</f>
        <v>3991376109.0469537</v>
      </c>
      <c r="AE364" s="26">
        <f t="shared" si="22"/>
        <v>117344616.61959668</v>
      </c>
    </row>
    <row r="365" spans="2:31" x14ac:dyDescent="0.25">
      <c r="B365" s="15">
        <v>356</v>
      </c>
      <c r="C365" s="27">
        <f t="shared" si="23"/>
        <v>10357242.021713663</v>
      </c>
      <c r="Z365" s="17">
        <v>55305</v>
      </c>
      <c r="AA365" s="26">
        <f t="shared" si="21"/>
        <v>10460795.077919472</v>
      </c>
      <c r="AB365" s="26">
        <f t="shared" si="24"/>
        <v>300000</v>
      </c>
      <c r="AC365" s="17">
        <v>73738</v>
      </c>
      <c r="AD365" s="26">
        <f>AD364*(1+$D$7)-[1]Renda!$G$9</f>
        <v>4031276459.3302059</v>
      </c>
      <c r="AE365" s="26">
        <f t="shared" si="22"/>
        <v>117344616.61959668</v>
      </c>
    </row>
    <row r="366" spans="2:31" x14ac:dyDescent="0.25">
      <c r="B366" s="15">
        <v>357</v>
      </c>
      <c r="C366" s="27">
        <f t="shared" si="23"/>
        <v>10460795.077919472</v>
      </c>
      <c r="Z366" s="17">
        <v>55335</v>
      </c>
      <c r="AA366" s="26">
        <f t="shared" si="21"/>
        <v>10565383.471083429</v>
      </c>
      <c r="AB366" s="26">
        <f t="shared" si="24"/>
        <v>300000</v>
      </c>
      <c r="AC366" s="17">
        <v>73769</v>
      </c>
      <c r="AD366" s="26">
        <f>AD365*(1+$D$7)-[1]Renda!$G$9</f>
        <v>4071575738.5181656</v>
      </c>
      <c r="AE366" s="26">
        <f t="shared" si="22"/>
        <v>117344616.61959668</v>
      </c>
    </row>
    <row r="367" spans="2:31" x14ac:dyDescent="0.25">
      <c r="B367" s="15">
        <v>358</v>
      </c>
      <c r="C367" s="27">
        <f t="shared" si="23"/>
        <v>10565383.471083429</v>
      </c>
      <c r="Z367" s="17">
        <v>55366</v>
      </c>
      <c r="AA367" s="26">
        <f t="shared" si="21"/>
        <v>10671017.552639438</v>
      </c>
      <c r="AB367" s="26">
        <f t="shared" si="24"/>
        <v>300000</v>
      </c>
      <c r="AC367" s="17">
        <v>73800</v>
      </c>
      <c r="AD367" s="26">
        <f>AD366*(1+$D$7)-[1]Renda!$G$9</f>
        <v>4112277935.154038</v>
      </c>
      <c r="AE367" s="26">
        <f t="shared" si="22"/>
        <v>117344616.61959668</v>
      </c>
    </row>
    <row r="368" spans="2:31" x14ac:dyDescent="0.25">
      <c r="B368" s="15">
        <v>359</v>
      </c>
      <c r="C368" s="27">
        <f t="shared" si="23"/>
        <v>10671017.552639438</v>
      </c>
      <c r="Z368" s="17">
        <v>55397</v>
      </c>
      <c r="AA368" s="26">
        <f t="shared" si="21"/>
        <v>10777707.777516389</v>
      </c>
      <c r="AB368" s="26">
        <f t="shared" si="24"/>
        <v>300000</v>
      </c>
      <c r="AC368" s="17">
        <v>73831</v>
      </c>
      <c r="AD368" s="26">
        <f>AD367*(1+$D$7)-[1]Renda!$G$9</f>
        <v>4153387077.6590037</v>
      </c>
      <c r="AE368" s="26">
        <f t="shared" si="22"/>
        <v>117344616.61959668</v>
      </c>
    </row>
    <row r="369" spans="2:31" x14ac:dyDescent="0.25">
      <c r="B369" s="15">
        <v>360</v>
      </c>
      <c r="C369" s="27">
        <f t="shared" si="23"/>
        <v>10777707.777516389</v>
      </c>
      <c r="Z369" s="17">
        <v>55427</v>
      </c>
      <c r="AA369" s="26">
        <f t="shared" si="21"/>
        <v>10885464.705172917</v>
      </c>
      <c r="AB369" s="26">
        <f t="shared" si="24"/>
        <v>300000</v>
      </c>
      <c r="AC369" s="17"/>
      <c r="AE369" s="26"/>
    </row>
    <row r="370" spans="2:31" x14ac:dyDescent="0.25">
      <c r="B370" s="15">
        <v>361</v>
      </c>
      <c r="C370" s="27">
        <f t="shared" si="23"/>
        <v>10885464.705172917</v>
      </c>
      <c r="Z370" s="17">
        <v>55458</v>
      </c>
      <c r="AA370" s="26">
        <f t="shared" si="21"/>
        <v>10994299.000642495</v>
      </c>
      <c r="AB370" s="26">
        <f t="shared" si="24"/>
        <v>300000</v>
      </c>
      <c r="AC370" s="26"/>
      <c r="AE370" s="26"/>
    </row>
    <row r="371" spans="2:31" x14ac:dyDescent="0.25">
      <c r="B371" s="15">
        <v>362</v>
      </c>
      <c r="C371" s="27">
        <f t="shared" si="23"/>
        <v>10994299.000642495</v>
      </c>
      <c r="Z371" s="17">
        <v>55488</v>
      </c>
      <c r="AA371" s="26">
        <f t="shared" si="21"/>
        <v>11104221.435588999</v>
      </c>
      <c r="AB371" s="26">
        <f t="shared" si="24"/>
        <v>300000</v>
      </c>
      <c r="AC371" s="26"/>
      <c r="AE371" s="26"/>
    </row>
    <row r="372" spans="2:31" x14ac:dyDescent="0.25">
      <c r="B372" s="15">
        <v>363</v>
      </c>
      <c r="C372" s="27">
        <f t="shared" si="23"/>
        <v>11104221.435588999</v>
      </c>
      <c r="Z372" s="17">
        <v>55519</v>
      </c>
      <c r="AA372" s="26">
        <f t="shared" si="21"/>
        <v>11215242.889372798</v>
      </c>
      <c r="AB372" s="26">
        <f t="shared" si="24"/>
        <v>300000</v>
      </c>
      <c r="AC372" s="26"/>
      <c r="AE372" s="26"/>
    </row>
    <row r="373" spans="2:31" x14ac:dyDescent="0.25">
      <c r="B373" s="15">
        <v>364</v>
      </c>
      <c r="C373" s="27">
        <f t="shared" si="23"/>
        <v>11215242.889372798</v>
      </c>
      <c r="Z373" s="17">
        <v>55550</v>
      </c>
      <c r="AA373" s="26">
        <f t="shared" si="21"/>
        <v>11327374.350127527</v>
      </c>
      <c r="AB373" s="26">
        <f t="shared" si="24"/>
        <v>300000</v>
      </c>
      <c r="AC373" s="26"/>
      <c r="AE373" s="26"/>
    </row>
    <row r="374" spans="2:31" x14ac:dyDescent="0.25">
      <c r="B374" s="15">
        <v>365</v>
      </c>
      <c r="C374" s="27">
        <f t="shared" si="23"/>
        <v>11327374.350127527</v>
      </c>
      <c r="Z374" s="17">
        <v>55579</v>
      </c>
      <c r="AA374" s="26">
        <f t="shared" si="21"/>
        <v>11440626.915847616</v>
      </c>
      <c r="AB374" s="26">
        <f t="shared" si="24"/>
        <v>300000</v>
      </c>
      <c r="AC374" s="26"/>
      <c r="AE374" s="26"/>
    </row>
    <row r="375" spans="2:31" x14ac:dyDescent="0.25">
      <c r="B375" s="15">
        <v>366</v>
      </c>
      <c r="C375" s="27">
        <f t="shared" si="23"/>
        <v>11440626.915847616</v>
      </c>
      <c r="Z375" s="17">
        <v>55610</v>
      </c>
      <c r="AA375" s="26">
        <f t="shared" si="21"/>
        <v>11555011.795486689</v>
      </c>
      <c r="AB375" s="26">
        <f t="shared" si="24"/>
        <v>300000</v>
      </c>
      <c r="AC375" s="26"/>
      <c r="AE375" s="26"/>
    </row>
    <row r="376" spans="2:31" x14ac:dyDescent="0.25">
      <c r="B376" s="15">
        <v>367</v>
      </c>
      <c r="C376" s="27">
        <f t="shared" si="23"/>
        <v>11555011.795486689</v>
      </c>
      <c r="Z376" s="17">
        <v>55640</v>
      </c>
      <c r="AA376" s="26">
        <f t="shared" si="21"/>
        <v>11670540.310066948</v>
      </c>
      <c r="AB376" s="26">
        <f t="shared" si="24"/>
        <v>300000</v>
      </c>
      <c r="AC376" s="26"/>
      <c r="AE376" s="26"/>
    </row>
    <row r="377" spans="2:31" x14ac:dyDescent="0.25">
      <c r="B377" s="15">
        <v>368</v>
      </c>
      <c r="C377" s="27">
        <f t="shared" si="23"/>
        <v>11670540.310066948</v>
      </c>
      <c r="Z377" s="17">
        <v>55671</v>
      </c>
      <c r="AA377" s="26">
        <f t="shared" si="21"/>
        <v>11787223.893799653</v>
      </c>
      <c r="AB377" s="26">
        <f t="shared" si="24"/>
        <v>300000</v>
      </c>
      <c r="AC377" s="26"/>
      <c r="AE377" s="26"/>
    </row>
    <row r="378" spans="2:31" x14ac:dyDescent="0.25">
      <c r="B378" s="15">
        <v>369</v>
      </c>
      <c r="C378" s="27">
        <f t="shared" si="23"/>
        <v>11787223.893799653</v>
      </c>
      <c r="Z378" s="17">
        <v>55701</v>
      </c>
      <c r="AA378" s="26">
        <f t="shared" si="21"/>
        <v>11905074.0952168</v>
      </c>
      <c r="AB378" s="26">
        <f t="shared" si="24"/>
        <v>300000</v>
      </c>
      <c r="AC378" s="26"/>
      <c r="AE378" s="26"/>
    </row>
    <row r="379" spans="2:31" x14ac:dyDescent="0.25">
      <c r="B379" s="15">
        <v>370</v>
      </c>
      <c r="C379" s="27">
        <f t="shared" si="23"/>
        <v>11905074.0952168</v>
      </c>
      <c r="Z379" s="17">
        <v>55732</v>
      </c>
      <c r="AA379" s="26">
        <f t="shared" si="21"/>
        <v>12024102.578314111</v>
      </c>
      <c r="AB379" s="26">
        <f t="shared" si="24"/>
        <v>300000</v>
      </c>
      <c r="AC379" s="26"/>
      <c r="AE379" s="26"/>
    </row>
    <row r="380" spans="2:31" x14ac:dyDescent="0.25">
      <c r="B380" s="15">
        <v>371</v>
      </c>
      <c r="C380" s="27">
        <f t="shared" si="23"/>
        <v>12024102.578314111</v>
      </c>
      <c r="Z380" s="17">
        <v>55763</v>
      </c>
      <c r="AA380" s="26">
        <f t="shared" si="21"/>
        <v>12144321.12370546</v>
      </c>
      <c r="AB380" s="26">
        <f t="shared" si="24"/>
        <v>300000</v>
      </c>
      <c r="AC380" s="26"/>
      <c r="AE380" s="26"/>
    </row>
    <row r="381" spans="2:31" x14ac:dyDescent="0.25">
      <c r="B381" s="15">
        <v>372</v>
      </c>
      <c r="C381" s="27">
        <f t="shared" si="23"/>
        <v>12144321.12370546</v>
      </c>
      <c r="Z381" s="17">
        <v>55793</v>
      </c>
      <c r="AA381" s="26">
        <f t="shared" si="21"/>
        <v>12265741.629788835</v>
      </c>
      <c r="AB381" s="26">
        <f t="shared" si="24"/>
        <v>300000</v>
      </c>
      <c r="AC381" s="26"/>
      <c r="AE381" s="26"/>
    </row>
    <row r="382" spans="2:31" x14ac:dyDescent="0.25">
      <c r="B382" s="15">
        <v>373</v>
      </c>
      <c r="C382" s="27">
        <f t="shared" si="23"/>
        <v>12265741.629788835</v>
      </c>
      <c r="Z382" s="17">
        <v>55824</v>
      </c>
      <c r="AA382" s="26">
        <f t="shared" si="21"/>
        <v>12388376.113923956</v>
      </c>
      <c r="AB382" s="26">
        <f t="shared" si="24"/>
        <v>300000</v>
      </c>
      <c r="AC382" s="26"/>
      <c r="AE382" s="26"/>
    </row>
    <row r="383" spans="2:31" x14ac:dyDescent="0.25">
      <c r="B383" s="15">
        <v>374</v>
      </c>
      <c r="C383" s="27">
        <f t="shared" si="23"/>
        <v>12388376.113923956</v>
      </c>
      <c r="Z383" s="17">
        <v>55854</v>
      </c>
      <c r="AA383" s="26">
        <f t="shared" si="21"/>
        <v>12512236.713621674</v>
      </c>
      <c r="AB383" s="26">
        <f t="shared" si="24"/>
        <v>300000</v>
      </c>
      <c r="AC383" s="26"/>
      <c r="AE383" s="26"/>
    </row>
    <row r="384" spans="2:31" x14ac:dyDescent="0.25">
      <c r="B384" s="15">
        <v>375</v>
      </c>
      <c r="C384" s="27">
        <f t="shared" si="23"/>
        <v>12512236.713621674</v>
      </c>
      <c r="Z384" s="17">
        <v>55885</v>
      </c>
      <c r="AA384" s="26">
        <f t="shared" si="21"/>
        <v>12637335.687745258</v>
      </c>
      <c r="AB384" s="26">
        <f t="shared" si="24"/>
        <v>300000</v>
      </c>
      <c r="AC384" s="26"/>
      <c r="AE384" s="26"/>
    </row>
    <row r="385" spans="2:31" x14ac:dyDescent="0.25">
      <c r="B385" s="15">
        <v>376</v>
      </c>
      <c r="C385" s="27">
        <f t="shared" si="23"/>
        <v>12637335.687745258</v>
      </c>
      <c r="Z385" s="17">
        <v>55916</v>
      </c>
      <c r="AA385" s="26">
        <f t="shared" si="21"/>
        <v>12763685.417723687</v>
      </c>
      <c r="AB385" s="26">
        <f t="shared" si="24"/>
        <v>300000</v>
      </c>
      <c r="AC385" s="26"/>
      <c r="AE385" s="26"/>
    </row>
    <row r="386" spans="2:31" x14ac:dyDescent="0.25">
      <c r="B386" s="15">
        <v>377</v>
      </c>
      <c r="C386" s="27">
        <f t="shared" si="23"/>
        <v>12763685.417723687</v>
      </c>
      <c r="Z386" s="17">
        <v>55944</v>
      </c>
      <c r="AA386" s="26">
        <f t="shared" si="21"/>
        <v>12891298.408777084</v>
      </c>
      <c r="AB386" s="26">
        <f t="shared" si="24"/>
        <v>300000</v>
      </c>
      <c r="AC386" s="26"/>
      <c r="AE386" s="26"/>
    </row>
    <row r="387" spans="2:31" x14ac:dyDescent="0.25">
      <c r="B387" s="15">
        <v>378</v>
      </c>
      <c r="C387" s="27">
        <f t="shared" si="23"/>
        <v>12891298.408777084</v>
      </c>
      <c r="Z387" s="17">
        <v>55975</v>
      </c>
      <c r="AA387" s="26">
        <f t="shared" si="21"/>
        <v>13020187.29115439</v>
      </c>
      <c r="AB387" s="26">
        <f t="shared" si="24"/>
        <v>300000</v>
      </c>
      <c r="AC387" s="26"/>
      <c r="AE387" s="26"/>
    </row>
    <row r="388" spans="2:31" x14ac:dyDescent="0.25">
      <c r="B388" s="15">
        <v>379</v>
      </c>
      <c r="C388" s="27">
        <f t="shared" si="23"/>
        <v>13020187.29115439</v>
      </c>
      <c r="Z388" s="17">
        <v>56005</v>
      </c>
      <c r="AA388" s="26">
        <f t="shared" si="21"/>
        <v>13150364.821383426</v>
      </c>
      <c r="AB388" s="26">
        <f t="shared" si="24"/>
        <v>300000</v>
      </c>
      <c r="AC388" s="26"/>
      <c r="AE388" s="26"/>
    </row>
    <row r="389" spans="2:31" x14ac:dyDescent="0.25">
      <c r="B389" s="15">
        <v>380</v>
      </c>
      <c r="C389" s="27">
        <f t="shared" si="23"/>
        <v>13150364.821383426</v>
      </c>
      <c r="Z389" s="17">
        <v>56036</v>
      </c>
      <c r="AA389" s="26">
        <f t="shared" si="21"/>
        <v>13281843.883533439</v>
      </c>
      <c r="AB389" s="26">
        <f t="shared" si="24"/>
        <v>300000</v>
      </c>
      <c r="AC389" s="26"/>
      <c r="AE389" s="26"/>
    </row>
    <row r="390" spans="2:31" x14ac:dyDescent="0.25">
      <c r="B390" s="15">
        <v>381</v>
      </c>
      <c r="C390" s="27">
        <f t="shared" si="23"/>
        <v>13281843.883533439</v>
      </c>
      <c r="Z390" s="17">
        <v>56066</v>
      </c>
      <c r="AA390" s="26">
        <f t="shared" si="21"/>
        <v>13414637.49049028</v>
      </c>
      <c r="AB390" s="26">
        <f t="shared" si="24"/>
        <v>300000</v>
      </c>
      <c r="AC390" s="26"/>
      <c r="AE390" s="26"/>
    </row>
    <row r="391" spans="2:31" x14ac:dyDescent="0.25">
      <c r="B391" s="15">
        <v>382</v>
      </c>
      <c r="C391" s="27">
        <f t="shared" si="23"/>
        <v>13414637.49049028</v>
      </c>
      <c r="Z391" s="17">
        <v>56097</v>
      </c>
      <c r="AA391" s="26">
        <f t="shared" si="21"/>
        <v>13548758.785244331</v>
      </c>
      <c r="AB391" s="26">
        <f t="shared" si="24"/>
        <v>300000</v>
      </c>
      <c r="AC391" s="26"/>
      <c r="AE391" s="26"/>
    </row>
    <row r="392" spans="2:31" x14ac:dyDescent="0.25">
      <c r="B392" s="15">
        <v>383</v>
      </c>
      <c r="C392" s="27">
        <f t="shared" si="23"/>
        <v>13548758.785244331</v>
      </c>
      <c r="Z392" s="17">
        <v>56128</v>
      </c>
      <c r="AA392" s="26">
        <f t="shared" si="21"/>
        <v>13684221.042191302</v>
      </c>
      <c r="AB392" s="26">
        <f t="shared" si="24"/>
        <v>300000</v>
      </c>
      <c r="AC392" s="26"/>
      <c r="AE392" s="26"/>
    </row>
    <row r="393" spans="2:31" x14ac:dyDescent="0.25">
      <c r="B393" s="15">
        <v>384</v>
      </c>
      <c r="C393" s="27">
        <f t="shared" si="23"/>
        <v>13684221.042191302</v>
      </c>
      <c r="Z393" s="17">
        <v>56158</v>
      </c>
      <c r="AA393" s="26">
        <f t="shared" si="21"/>
        <v>13821037.668446049</v>
      </c>
      <c r="AB393" s="26">
        <f t="shared" si="24"/>
        <v>300000</v>
      </c>
      <c r="AC393" s="26"/>
      <c r="AE393" s="26"/>
    </row>
    <row r="394" spans="2:31" x14ac:dyDescent="0.25">
      <c r="B394" s="15">
        <v>385</v>
      </c>
      <c r="C394" s="27">
        <f t="shared" si="23"/>
        <v>13821037.668446049</v>
      </c>
      <c r="Z394" s="17">
        <v>56189</v>
      </c>
      <c r="AA394" s="26">
        <f t="shared" si="21"/>
        <v>13959222.205169505</v>
      </c>
      <c r="AB394" s="26">
        <f t="shared" si="24"/>
        <v>300000</v>
      </c>
      <c r="AC394" s="26"/>
      <c r="AE394" s="26"/>
    </row>
    <row r="395" spans="2:31" x14ac:dyDescent="0.25">
      <c r="B395" s="15">
        <v>386</v>
      </c>
      <c r="C395" s="27">
        <f t="shared" si="23"/>
        <v>13959222.205169505</v>
      </c>
      <c r="Z395" s="17">
        <v>56219</v>
      </c>
      <c r="AA395" s="26">
        <f t="shared" ref="AA395:AA458" si="25">AA394*(1+$D$7)+($D$5*(1+$D$7))</f>
        <v>14098788.328908894</v>
      </c>
      <c r="AB395" s="26">
        <f t="shared" si="24"/>
        <v>300000</v>
      </c>
      <c r="AC395" s="26"/>
      <c r="AE395" s="26"/>
    </row>
    <row r="396" spans="2:31" x14ac:dyDescent="0.25">
      <c r="B396" s="15">
        <v>387</v>
      </c>
      <c r="C396" s="27">
        <f t="shared" ref="C396:C459" si="26">(C395+$D$5)*(1+$D$7)</f>
        <v>14098788.328908894</v>
      </c>
      <c r="Z396" s="17">
        <v>56250</v>
      </c>
      <c r="AA396" s="26">
        <f t="shared" si="25"/>
        <v>14239749.852951348</v>
      </c>
      <c r="AB396" s="26">
        <f t="shared" ref="AB396:AB459" si="27">AB395+$D$5</f>
        <v>300000</v>
      </c>
      <c r="AC396" s="26"/>
      <c r="AE396" s="26"/>
    </row>
    <row r="397" spans="2:31" x14ac:dyDescent="0.25">
      <c r="B397" s="15">
        <v>388</v>
      </c>
      <c r="C397" s="27">
        <f t="shared" si="26"/>
        <v>14239749.852951348</v>
      </c>
      <c r="Z397" s="17">
        <v>56281</v>
      </c>
      <c r="AA397" s="26">
        <f t="shared" si="25"/>
        <v>14382120.728691041</v>
      </c>
      <c r="AB397" s="26">
        <f t="shared" si="27"/>
        <v>300000</v>
      </c>
      <c r="AC397" s="26"/>
      <c r="AE397" s="26"/>
    </row>
    <row r="398" spans="2:31" x14ac:dyDescent="0.25">
      <c r="B398" s="15">
        <v>389</v>
      </c>
      <c r="C398" s="27">
        <f t="shared" si="26"/>
        <v>14382120.728691041</v>
      </c>
      <c r="Z398" s="17">
        <v>56309</v>
      </c>
      <c r="AA398" s="26">
        <f t="shared" si="25"/>
        <v>14525915.047010008</v>
      </c>
      <c r="AB398" s="26">
        <f t="shared" si="27"/>
        <v>300000</v>
      </c>
      <c r="AC398" s="26"/>
      <c r="AE398" s="26"/>
    </row>
    <row r="399" spans="2:31" x14ac:dyDescent="0.25">
      <c r="B399" s="15">
        <v>390</v>
      </c>
      <c r="C399" s="27">
        <f t="shared" si="26"/>
        <v>14525915.047010008</v>
      </c>
      <c r="Z399" s="17">
        <v>56340</v>
      </c>
      <c r="AA399" s="26">
        <f t="shared" si="25"/>
        <v>14671147.039672757</v>
      </c>
      <c r="AB399" s="26">
        <f t="shared" si="27"/>
        <v>300000</v>
      </c>
      <c r="AC399" s="26"/>
      <c r="AE399" s="26"/>
    </row>
    <row r="400" spans="2:31" x14ac:dyDescent="0.25">
      <c r="B400" s="15">
        <v>391</v>
      </c>
      <c r="C400" s="27">
        <f t="shared" si="26"/>
        <v>14671147.039672757</v>
      </c>
      <c r="Z400" s="17">
        <v>56370</v>
      </c>
      <c r="AA400" s="26">
        <f t="shared" si="25"/>
        <v>14817831.080734834</v>
      </c>
      <c r="AB400" s="26">
        <f t="shared" si="27"/>
        <v>300000</v>
      </c>
      <c r="AC400" s="26"/>
      <c r="AE400" s="26"/>
    </row>
    <row r="401" spans="2:31" x14ac:dyDescent="0.25">
      <c r="B401" s="15">
        <v>392</v>
      </c>
      <c r="C401" s="27">
        <f t="shared" si="26"/>
        <v>14817831.080734834</v>
      </c>
      <c r="Z401" s="17">
        <v>56401</v>
      </c>
      <c r="AA401" s="26">
        <f t="shared" si="25"/>
        <v>14965981.687965468</v>
      </c>
      <c r="AB401" s="26">
        <f t="shared" si="27"/>
        <v>300000</v>
      </c>
      <c r="AC401" s="26"/>
      <c r="AE401" s="26"/>
    </row>
    <row r="402" spans="2:31" x14ac:dyDescent="0.25">
      <c r="B402" s="15">
        <v>393</v>
      </c>
      <c r="C402" s="27">
        <f t="shared" si="26"/>
        <v>14965981.687965468</v>
      </c>
      <c r="Z402" s="17">
        <v>56431</v>
      </c>
      <c r="AA402" s="26">
        <f t="shared" si="25"/>
        <v>15115613.524284435</v>
      </c>
      <c r="AB402" s="26">
        <f t="shared" si="27"/>
        <v>300000</v>
      </c>
      <c r="AC402" s="26"/>
      <c r="AE402" s="26"/>
    </row>
    <row r="403" spans="2:31" x14ac:dyDescent="0.25">
      <c r="B403" s="15">
        <v>394</v>
      </c>
      <c r="C403" s="27">
        <f t="shared" si="26"/>
        <v>15115613.524284435</v>
      </c>
      <c r="Z403" s="17">
        <v>56462</v>
      </c>
      <c r="AA403" s="26">
        <f t="shared" si="25"/>
        <v>15266741.399213299</v>
      </c>
      <c r="AB403" s="26">
        <f t="shared" si="27"/>
        <v>300000</v>
      </c>
      <c r="AC403" s="26"/>
      <c r="AE403" s="26"/>
    </row>
    <row r="404" spans="2:31" x14ac:dyDescent="0.25">
      <c r="B404" s="15">
        <v>395</v>
      </c>
      <c r="C404" s="27">
        <f t="shared" si="26"/>
        <v>15266741.399213299</v>
      </c>
      <c r="Z404" s="17">
        <v>56493</v>
      </c>
      <c r="AA404" s="26">
        <f t="shared" si="25"/>
        <v>15419380.270341147</v>
      </c>
      <c r="AB404" s="26">
        <f t="shared" si="27"/>
        <v>300000</v>
      </c>
      <c r="AC404" s="26"/>
      <c r="AE404" s="26"/>
    </row>
    <row r="405" spans="2:31" x14ac:dyDescent="0.25">
      <c r="B405" s="15">
        <v>396</v>
      </c>
      <c r="C405" s="27">
        <f t="shared" si="26"/>
        <v>15419380.270341147</v>
      </c>
      <c r="Z405" s="17">
        <v>56523</v>
      </c>
      <c r="AA405" s="26">
        <f t="shared" si="25"/>
        <v>15573545.244804995</v>
      </c>
      <c r="AB405" s="26">
        <f t="shared" si="27"/>
        <v>300000</v>
      </c>
      <c r="AC405" s="26"/>
      <c r="AE405" s="26"/>
    </row>
    <row r="406" spans="2:31" x14ac:dyDescent="0.25">
      <c r="B406" s="15">
        <v>397</v>
      </c>
      <c r="C406" s="27">
        <f t="shared" si="26"/>
        <v>15573545.244804995</v>
      </c>
      <c r="Z406" s="17">
        <v>56554</v>
      </c>
      <c r="AA406" s="26">
        <f t="shared" si="25"/>
        <v>15729251.580784984</v>
      </c>
      <c r="AB406" s="26">
        <f t="shared" si="27"/>
        <v>300000</v>
      </c>
      <c r="AC406" s="26"/>
      <c r="AE406" s="26"/>
    </row>
    <row r="407" spans="2:31" x14ac:dyDescent="0.25">
      <c r="B407" s="15">
        <v>398</v>
      </c>
      <c r="C407" s="27">
        <f t="shared" si="26"/>
        <v>15729251.580784984</v>
      </c>
      <c r="Z407" s="17">
        <v>56584</v>
      </c>
      <c r="AA407" s="26">
        <f t="shared" si="25"/>
        <v>15886514.689014528</v>
      </c>
      <c r="AB407" s="26">
        <f t="shared" si="27"/>
        <v>300000</v>
      </c>
      <c r="AC407" s="26"/>
      <c r="AE407" s="26"/>
    </row>
    <row r="408" spans="2:31" x14ac:dyDescent="0.25">
      <c r="B408" s="15">
        <v>399</v>
      </c>
      <c r="C408" s="27">
        <f t="shared" si="26"/>
        <v>15886514.689014528</v>
      </c>
      <c r="Z408" s="17">
        <v>56615</v>
      </c>
      <c r="AA408" s="26">
        <f t="shared" si="25"/>
        <v>16045350.134305565</v>
      </c>
      <c r="AB408" s="26">
        <f t="shared" si="27"/>
        <v>300000</v>
      </c>
      <c r="AC408" s="26"/>
      <c r="AE408" s="26"/>
    </row>
    <row r="409" spans="2:31" x14ac:dyDescent="0.25">
      <c r="B409" s="15">
        <v>400</v>
      </c>
      <c r="C409" s="27">
        <f t="shared" si="26"/>
        <v>16045350.134305565</v>
      </c>
      <c r="Z409" s="17">
        <v>56646</v>
      </c>
      <c r="AA409" s="26">
        <f t="shared" si="25"/>
        <v>16205773.637089051</v>
      </c>
      <c r="AB409" s="26">
        <f t="shared" si="27"/>
        <v>300000</v>
      </c>
      <c r="AC409" s="26"/>
      <c r="AE409" s="26"/>
    </row>
    <row r="410" spans="2:31" x14ac:dyDescent="0.25">
      <c r="B410" s="15">
        <v>401</v>
      </c>
      <c r="C410" s="27">
        <f t="shared" si="26"/>
        <v>16205773.637089051</v>
      </c>
      <c r="Z410" s="17">
        <v>56674</v>
      </c>
      <c r="AA410" s="26">
        <f t="shared" si="25"/>
        <v>16367801.074970864</v>
      </c>
      <c r="AB410" s="26">
        <f t="shared" si="27"/>
        <v>300000</v>
      </c>
      <c r="AC410" s="26"/>
      <c r="AE410" s="26"/>
    </row>
    <row r="411" spans="2:31" x14ac:dyDescent="0.25">
      <c r="B411" s="15">
        <v>402</v>
      </c>
      <c r="C411" s="27">
        <f t="shared" si="26"/>
        <v>16367801.074970864</v>
      </c>
      <c r="Z411" s="17">
        <v>56705</v>
      </c>
      <c r="AA411" s="26">
        <f t="shared" si="25"/>
        <v>16531448.484303249</v>
      </c>
      <c r="AB411" s="26">
        <f t="shared" si="27"/>
        <v>300000</v>
      </c>
      <c r="AC411" s="26"/>
      <c r="AE411" s="26"/>
    </row>
    <row r="412" spans="2:31" x14ac:dyDescent="0.25">
      <c r="B412" s="15">
        <v>403</v>
      </c>
      <c r="C412" s="27">
        <f t="shared" si="26"/>
        <v>16531448.484303249</v>
      </c>
      <c r="Z412" s="17">
        <v>56735</v>
      </c>
      <c r="AA412" s="26">
        <f t="shared" si="25"/>
        <v>16696732.061771998</v>
      </c>
      <c r="AB412" s="26">
        <f t="shared" si="27"/>
        <v>300000</v>
      </c>
      <c r="AC412" s="26"/>
      <c r="AE412" s="26"/>
    </row>
    <row r="413" spans="2:31" x14ac:dyDescent="0.25">
      <c r="B413" s="15">
        <v>404</v>
      </c>
      <c r="C413" s="27">
        <f t="shared" si="26"/>
        <v>16696732.061771998</v>
      </c>
      <c r="Z413" s="17">
        <v>56766</v>
      </c>
      <c r="AA413" s="26">
        <f t="shared" si="25"/>
        <v>16863668.165999476</v>
      </c>
      <c r="AB413" s="26">
        <f t="shared" si="27"/>
        <v>300000</v>
      </c>
      <c r="AC413" s="26"/>
      <c r="AE413" s="26"/>
    </row>
    <row r="414" spans="2:31" x14ac:dyDescent="0.25">
      <c r="B414" s="15">
        <v>405</v>
      </c>
      <c r="C414" s="27">
        <f t="shared" si="26"/>
        <v>16863668.165999476</v>
      </c>
      <c r="Z414" s="17">
        <v>56796</v>
      </c>
      <c r="AA414" s="26">
        <f t="shared" si="25"/>
        <v>17032273.319163688</v>
      </c>
      <c r="AB414" s="26">
        <f t="shared" si="27"/>
        <v>300000</v>
      </c>
      <c r="AC414" s="26"/>
      <c r="AE414" s="26"/>
    </row>
    <row r="415" spans="2:31" x14ac:dyDescent="0.25">
      <c r="B415" s="15">
        <v>406</v>
      </c>
      <c r="C415" s="27">
        <f t="shared" si="26"/>
        <v>17032273.319163688</v>
      </c>
      <c r="Z415" s="17">
        <v>56827</v>
      </c>
      <c r="AA415" s="26">
        <f t="shared" si="25"/>
        <v>17202564.208633531</v>
      </c>
      <c r="AB415" s="26">
        <f t="shared" si="27"/>
        <v>300000</v>
      </c>
      <c r="AC415" s="26"/>
      <c r="AE415" s="26"/>
    </row>
    <row r="416" spans="2:31" x14ac:dyDescent="0.25">
      <c r="B416" s="15">
        <v>407</v>
      </c>
      <c r="C416" s="27">
        <f t="shared" si="26"/>
        <v>17202564.208633531</v>
      </c>
      <c r="Z416" s="17">
        <v>56858</v>
      </c>
      <c r="AA416" s="26">
        <f t="shared" si="25"/>
        <v>17374557.688620389</v>
      </c>
      <c r="AB416" s="26">
        <f t="shared" si="27"/>
        <v>300000</v>
      </c>
      <c r="AC416" s="26"/>
      <c r="AE416" s="26"/>
    </row>
    <row r="417" spans="2:31" x14ac:dyDescent="0.25">
      <c r="B417" s="15">
        <v>408</v>
      </c>
      <c r="C417" s="27">
        <f t="shared" si="26"/>
        <v>17374557.688620389</v>
      </c>
      <c r="Z417" s="17">
        <v>56888</v>
      </c>
      <c r="AA417" s="26">
        <f t="shared" si="25"/>
        <v>17548270.781846251</v>
      </c>
      <c r="AB417" s="26">
        <f t="shared" si="27"/>
        <v>300000</v>
      </c>
      <c r="AC417" s="26"/>
      <c r="AE417" s="26"/>
    </row>
    <row r="418" spans="2:31" x14ac:dyDescent="0.25">
      <c r="B418" s="15">
        <v>409</v>
      </c>
      <c r="C418" s="27">
        <f t="shared" si="26"/>
        <v>17548270.781846251</v>
      </c>
      <c r="Z418" s="17">
        <v>56919</v>
      </c>
      <c r="AA418" s="26">
        <f t="shared" si="25"/>
        <v>17723720.681228504</v>
      </c>
      <c r="AB418" s="26">
        <f t="shared" si="27"/>
        <v>300000</v>
      </c>
      <c r="AC418" s="26"/>
      <c r="AE418" s="26"/>
    </row>
    <row r="419" spans="2:31" x14ac:dyDescent="0.25">
      <c r="B419" s="15">
        <v>410</v>
      </c>
      <c r="C419" s="27">
        <f t="shared" si="26"/>
        <v>17723720.681228504</v>
      </c>
      <c r="Z419" s="17">
        <v>56949</v>
      </c>
      <c r="AA419" s="26">
        <f t="shared" si="25"/>
        <v>17900924.751581553</v>
      </c>
      <c r="AB419" s="26">
        <f t="shared" si="27"/>
        <v>300000</v>
      </c>
      <c r="AC419" s="26"/>
      <c r="AE419" s="26"/>
    </row>
    <row r="420" spans="2:31" x14ac:dyDescent="0.25">
      <c r="B420" s="15">
        <v>411</v>
      </c>
      <c r="C420" s="27">
        <f t="shared" si="26"/>
        <v>17900924.751581553</v>
      </c>
      <c r="Z420" s="17">
        <v>56980</v>
      </c>
      <c r="AA420" s="26">
        <f t="shared" si="25"/>
        <v>18079900.531335495</v>
      </c>
      <c r="AB420" s="26">
        <f t="shared" si="27"/>
        <v>300000</v>
      </c>
      <c r="AC420" s="26"/>
      <c r="AE420" s="26"/>
    </row>
    <row r="421" spans="2:31" x14ac:dyDescent="0.25">
      <c r="B421" s="15">
        <v>412</v>
      </c>
      <c r="C421" s="27">
        <f t="shared" si="26"/>
        <v>18079900.531335495</v>
      </c>
      <c r="Z421" s="17">
        <v>57011</v>
      </c>
      <c r="AA421" s="26">
        <f t="shared" si="25"/>
        <v>18260665.734271929</v>
      </c>
      <c r="AB421" s="26">
        <f t="shared" si="27"/>
        <v>300000</v>
      </c>
      <c r="AC421" s="26"/>
      <c r="AE421" s="26"/>
    </row>
    <row r="422" spans="2:31" x14ac:dyDescent="0.25">
      <c r="B422" s="15">
        <v>413</v>
      </c>
      <c r="C422" s="27">
        <f t="shared" si="26"/>
        <v>18260665.734271929</v>
      </c>
      <c r="Z422" s="17">
        <v>57040</v>
      </c>
      <c r="AA422" s="26">
        <f t="shared" si="25"/>
        <v>18443238.251277152</v>
      </c>
      <c r="AB422" s="26">
        <f t="shared" si="27"/>
        <v>300000</v>
      </c>
      <c r="AC422" s="26"/>
      <c r="AE422" s="26"/>
    </row>
    <row r="423" spans="2:31" x14ac:dyDescent="0.25">
      <c r="B423" s="15">
        <v>414</v>
      </c>
      <c r="C423" s="27">
        <f t="shared" si="26"/>
        <v>18443238.251277152</v>
      </c>
      <c r="Z423" s="17">
        <v>57071</v>
      </c>
      <c r="AA423" s="26">
        <f t="shared" si="25"/>
        <v>18627636.152112883</v>
      </c>
      <c r="AB423" s="26">
        <f t="shared" si="27"/>
        <v>300000</v>
      </c>
      <c r="AC423" s="26"/>
      <c r="AE423" s="26"/>
    </row>
    <row r="424" spans="2:31" x14ac:dyDescent="0.25">
      <c r="B424" s="15">
        <v>415</v>
      </c>
      <c r="C424" s="27">
        <f t="shared" si="26"/>
        <v>18627636.152112883</v>
      </c>
      <c r="Z424" s="17">
        <v>57101</v>
      </c>
      <c r="AA424" s="26">
        <f t="shared" si="25"/>
        <v>18813877.68720467</v>
      </c>
      <c r="AB424" s="26">
        <f t="shared" si="27"/>
        <v>300000</v>
      </c>
      <c r="AC424" s="26"/>
      <c r="AE424" s="26"/>
    </row>
    <row r="425" spans="2:31" x14ac:dyDescent="0.25">
      <c r="B425" s="15">
        <v>416</v>
      </c>
      <c r="C425" s="27">
        <f t="shared" si="26"/>
        <v>18813877.68720467</v>
      </c>
      <c r="Z425" s="17">
        <v>57132</v>
      </c>
      <c r="AA425" s="26">
        <f t="shared" si="25"/>
        <v>19001981.289448194</v>
      </c>
      <c r="AB425" s="26">
        <f t="shared" si="27"/>
        <v>300000</v>
      </c>
      <c r="AC425" s="26"/>
      <c r="AE425" s="26"/>
    </row>
    <row r="426" spans="2:31" x14ac:dyDescent="0.25">
      <c r="B426" s="15">
        <v>417</v>
      </c>
      <c r="C426" s="27">
        <f t="shared" si="26"/>
        <v>19001981.289448194</v>
      </c>
      <c r="Z426" s="17">
        <v>57162</v>
      </c>
      <c r="AA426" s="26">
        <f t="shared" si="25"/>
        <v>19191965.576033629</v>
      </c>
      <c r="AB426" s="26">
        <f t="shared" si="27"/>
        <v>300000</v>
      </c>
      <c r="AC426" s="26"/>
      <c r="AE426" s="26"/>
    </row>
    <row r="427" spans="2:31" x14ac:dyDescent="0.25">
      <c r="B427" s="15">
        <v>418</v>
      </c>
      <c r="C427" s="27">
        <f t="shared" si="26"/>
        <v>19191965.576033629</v>
      </c>
      <c r="Z427" s="17">
        <v>57193</v>
      </c>
      <c r="AA427" s="26">
        <f t="shared" si="25"/>
        <v>19383849.35028825</v>
      </c>
      <c r="AB427" s="26">
        <f t="shared" si="27"/>
        <v>300000</v>
      </c>
      <c r="AC427" s="26"/>
      <c r="AE427" s="26"/>
    </row>
    <row r="428" spans="2:31" x14ac:dyDescent="0.25">
      <c r="B428" s="15">
        <v>419</v>
      </c>
      <c r="C428" s="27">
        <f t="shared" si="26"/>
        <v>19383849.35028825</v>
      </c>
      <c r="Z428" s="17">
        <v>57224</v>
      </c>
      <c r="AA428" s="26">
        <f t="shared" si="25"/>
        <v>19577651.603537444</v>
      </c>
      <c r="AB428" s="26">
        <f t="shared" si="27"/>
        <v>300000</v>
      </c>
      <c r="AC428" s="26"/>
      <c r="AE428" s="26"/>
    </row>
    <row r="429" spans="2:31" x14ac:dyDescent="0.25">
      <c r="B429" s="15">
        <v>420</v>
      </c>
      <c r="C429" s="27">
        <f t="shared" si="26"/>
        <v>19577651.603537444</v>
      </c>
      <c r="Z429" s="17">
        <v>57254</v>
      </c>
      <c r="AA429" s="26">
        <f t="shared" si="25"/>
        <v>19773391.516984347</v>
      </c>
      <c r="AB429" s="26">
        <f t="shared" si="27"/>
        <v>300000</v>
      </c>
      <c r="AC429" s="26"/>
      <c r="AE429" s="26"/>
    </row>
    <row r="430" spans="2:31" x14ac:dyDescent="0.25">
      <c r="B430" s="15">
        <v>421</v>
      </c>
      <c r="C430" s="27">
        <f t="shared" si="26"/>
        <v>19773391.516984347</v>
      </c>
      <c r="Z430" s="17">
        <v>57285</v>
      </c>
      <c r="AA430" s="26">
        <f t="shared" si="25"/>
        <v>19971088.463608269</v>
      </c>
      <c r="AB430" s="26">
        <f t="shared" si="27"/>
        <v>300000</v>
      </c>
      <c r="AC430" s="26"/>
      <c r="AE430" s="26"/>
    </row>
    <row r="431" spans="2:31" x14ac:dyDescent="0.25">
      <c r="B431" s="15">
        <v>422</v>
      </c>
      <c r="C431" s="27">
        <f t="shared" si="26"/>
        <v>19971088.463608269</v>
      </c>
      <c r="Z431" s="17">
        <v>57315</v>
      </c>
      <c r="AA431" s="26">
        <f t="shared" si="25"/>
        <v>20170762.010082085</v>
      </c>
      <c r="AB431" s="26">
        <f t="shared" si="27"/>
        <v>300000</v>
      </c>
      <c r="AC431" s="26"/>
      <c r="AE431" s="26"/>
    </row>
    <row r="432" spans="2:31" x14ac:dyDescent="0.25">
      <c r="B432" s="15">
        <v>423</v>
      </c>
      <c r="C432" s="27">
        <f t="shared" si="26"/>
        <v>20170762.010082085</v>
      </c>
      <c r="Z432" s="17">
        <v>57346</v>
      </c>
      <c r="AA432" s="26">
        <f t="shared" si="25"/>
        <v>20372431.918708824</v>
      </c>
      <c r="AB432" s="26">
        <f t="shared" si="27"/>
        <v>300000</v>
      </c>
      <c r="AC432" s="26"/>
      <c r="AE432" s="26"/>
    </row>
    <row r="433" spans="2:31" x14ac:dyDescent="0.25">
      <c r="B433" s="15">
        <v>424</v>
      </c>
      <c r="C433" s="27">
        <f t="shared" si="26"/>
        <v>20372431.918708824</v>
      </c>
      <c r="Z433" s="17">
        <v>57377</v>
      </c>
      <c r="AA433" s="26">
        <f t="shared" si="25"/>
        <v>20576118.149377596</v>
      </c>
      <c r="AB433" s="26">
        <f t="shared" si="27"/>
        <v>300000</v>
      </c>
      <c r="AC433" s="26"/>
      <c r="AE433" s="26"/>
    </row>
    <row r="434" spans="2:31" x14ac:dyDescent="0.25">
      <c r="B434" s="15">
        <v>425</v>
      </c>
      <c r="C434" s="27">
        <f t="shared" si="26"/>
        <v>20576118.149377596</v>
      </c>
      <c r="Z434" s="17">
        <v>57405</v>
      </c>
      <c r="AA434" s="26">
        <f t="shared" si="25"/>
        <v>20781840.861539084</v>
      </c>
      <c r="AB434" s="26">
        <f t="shared" si="27"/>
        <v>300000</v>
      </c>
      <c r="AC434" s="26"/>
      <c r="AE434" s="26"/>
    </row>
    <row r="435" spans="2:31" x14ac:dyDescent="0.25">
      <c r="B435" s="15">
        <v>426</v>
      </c>
      <c r="C435" s="27">
        <f t="shared" si="26"/>
        <v>20781840.861539084</v>
      </c>
      <c r="Z435" s="17">
        <v>57436</v>
      </c>
      <c r="AA435" s="26">
        <f t="shared" si="25"/>
        <v>20989620.416200787</v>
      </c>
      <c r="AB435" s="26">
        <f t="shared" si="27"/>
        <v>300000</v>
      </c>
      <c r="AC435" s="26"/>
      <c r="AE435" s="26"/>
    </row>
    <row r="436" spans="2:31" x14ac:dyDescent="0.25">
      <c r="B436" s="15">
        <v>427</v>
      </c>
      <c r="C436" s="27">
        <f t="shared" si="26"/>
        <v>20989620.416200787</v>
      </c>
      <c r="Z436" s="17">
        <v>57466</v>
      </c>
      <c r="AA436" s="26">
        <f t="shared" si="25"/>
        <v>21199477.377942212</v>
      </c>
      <c r="AB436" s="26">
        <f t="shared" si="27"/>
        <v>300000</v>
      </c>
      <c r="AC436" s="26"/>
      <c r="AE436" s="26"/>
    </row>
    <row r="437" spans="2:31" x14ac:dyDescent="0.25">
      <c r="B437" s="15">
        <v>428</v>
      </c>
      <c r="C437" s="27">
        <f t="shared" si="26"/>
        <v>21199477.377942212</v>
      </c>
      <c r="Z437" s="17">
        <v>57497</v>
      </c>
      <c r="AA437" s="26">
        <f t="shared" si="25"/>
        <v>21411432.516950212</v>
      </c>
      <c r="AB437" s="26">
        <f t="shared" si="27"/>
        <v>300000</v>
      </c>
      <c r="AC437" s="26"/>
      <c r="AE437" s="26"/>
    </row>
    <row r="438" spans="2:31" x14ac:dyDescent="0.25">
      <c r="B438" s="15">
        <v>429</v>
      </c>
      <c r="C438" s="27">
        <f t="shared" si="26"/>
        <v>21411432.516950212</v>
      </c>
      <c r="Z438" s="17">
        <v>57527</v>
      </c>
      <c r="AA438" s="26">
        <f t="shared" si="25"/>
        <v>21625506.811074682</v>
      </c>
      <c r="AB438" s="26">
        <f t="shared" si="27"/>
        <v>300000</v>
      </c>
      <c r="AC438" s="26"/>
      <c r="AE438" s="26"/>
    </row>
    <row r="439" spans="2:31" x14ac:dyDescent="0.25">
      <c r="B439" s="15">
        <v>430</v>
      </c>
      <c r="C439" s="27">
        <f t="shared" si="26"/>
        <v>21625506.811074682</v>
      </c>
      <c r="Z439" s="17">
        <v>57558</v>
      </c>
      <c r="AA439" s="26">
        <f t="shared" si="25"/>
        <v>21841721.447904788</v>
      </c>
      <c r="AB439" s="26">
        <f t="shared" si="27"/>
        <v>300000</v>
      </c>
      <c r="AC439" s="26"/>
      <c r="AE439" s="26"/>
    </row>
    <row r="440" spans="2:31" x14ac:dyDescent="0.25">
      <c r="B440" s="15">
        <v>431</v>
      </c>
      <c r="C440" s="27">
        <f t="shared" si="26"/>
        <v>21841721.447904788</v>
      </c>
      <c r="Z440" s="17">
        <v>57589</v>
      </c>
      <c r="AA440" s="26">
        <f t="shared" si="25"/>
        <v>22060097.826865979</v>
      </c>
      <c r="AB440" s="26">
        <f t="shared" si="27"/>
        <v>300000</v>
      </c>
      <c r="AC440" s="26"/>
      <c r="AE440" s="26"/>
    </row>
    <row r="441" spans="2:31" x14ac:dyDescent="0.25">
      <c r="B441" s="15">
        <v>432</v>
      </c>
      <c r="C441" s="27">
        <f t="shared" si="26"/>
        <v>22060097.826865979</v>
      </c>
      <c r="Z441" s="17">
        <v>57619</v>
      </c>
      <c r="AA441" s="26">
        <f t="shared" si="25"/>
        <v>22280657.561337948</v>
      </c>
      <c r="AB441" s="26">
        <f t="shared" si="27"/>
        <v>300000</v>
      </c>
      <c r="AC441" s="26"/>
      <c r="AE441" s="26"/>
    </row>
    <row r="442" spans="2:31" x14ac:dyDescent="0.25">
      <c r="B442" s="15">
        <v>433</v>
      </c>
      <c r="C442" s="27">
        <f t="shared" si="26"/>
        <v>22280657.561337948</v>
      </c>
      <c r="Z442" s="17">
        <v>57650</v>
      </c>
      <c r="AA442" s="26">
        <f t="shared" si="25"/>
        <v>22503422.480793782</v>
      </c>
      <c r="AB442" s="26">
        <f t="shared" si="27"/>
        <v>300000</v>
      </c>
      <c r="AC442" s="26"/>
      <c r="AE442" s="26"/>
    </row>
    <row r="443" spans="2:31" x14ac:dyDescent="0.25">
      <c r="B443" s="15">
        <v>434</v>
      </c>
      <c r="C443" s="27">
        <f t="shared" si="26"/>
        <v>22503422.480793782</v>
      </c>
      <c r="Z443" s="17">
        <v>57680</v>
      </c>
      <c r="AA443" s="26">
        <f t="shared" si="25"/>
        <v>22728414.63296048</v>
      </c>
      <c r="AB443" s="26">
        <f t="shared" si="27"/>
        <v>300000</v>
      </c>
      <c r="AC443" s="26"/>
      <c r="AE443" s="26"/>
    </row>
    <row r="444" spans="2:31" x14ac:dyDescent="0.25">
      <c r="B444" s="15">
        <v>435</v>
      </c>
      <c r="C444" s="27">
        <f t="shared" si="26"/>
        <v>22728414.63296048</v>
      </c>
      <c r="Z444" s="17">
        <v>57711</v>
      </c>
      <c r="AA444" s="26">
        <f t="shared" si="25"/>
        <v>22955656.28600109</v>
      </c>
      <c r="AB444" s="26">
        <f t="shared" si="27"/>
        <v>300000</v>
      </c>
      <c r="AC444" s="26"/>
      <c r="AE444" s="26"/>
    </row>
    <row r="445" spans="2:31" x14ac:dyDescent="0.25">
      <c r="B445" s="15">
        <v>436</v>
      </c>
      <c r="C445" s="27">
        <f t="shared" si="26"/>
        <v>22955656.28600109</v>
      </c>
      <c r="Z445" s="17">
        <v>57742</v>
      </c>
      <c r="AA445" s="26">
        <f t="shared" si="25"/>
        <v>23185169.930718664</v>
      </c>
      <c r="AB445" s="26">
        <f t="shared" si="27"/>
        <v>300000</v>
      </c>
      <c r="AC445" s="26"/>
      <c r="AE445" s="26"/>
    </row>
    <row r="446" spans="2:31" x14ac:dyDescent="0.25">
      <c r="B446" s="15">
        <v>437</v>
      </c>
      <c r="C446" s="27">
        <f t="shared" si="26"/>
        <v>23185169.930718664</v>
      </c>
      <c r="Z446" s="17">
        <v>57770</v>
      </c>
      <c r="AA446" s="26">
        <f t="shared" si="25"/>
        <v>23416978.282782227</v>
      </c>
      <c r="AB446" s="26">
        <f t="shared" si="27"/>
        <v>300000</v>
      </c>
      <c r="AC446" s="26"/>
      <c r="AE446" s="26"/>
    </row>
    <row r="447" spans="2:31" x14ac:dyDescent="0.25">
      <c r="B447" s="15">
        <v>438</v>
      </c>
      <c r="C447" s="27">
        <f t="shared" si="26"/>
        <v>23416978.282782227</v>
      </c>
      <c r="Z447" s="17">
        <v>57801</v>
      </c>
      <c r="AA447" s="26">
        <f t="shared" si="25"/>
        <v>23651104.284975033</v>
      </c>
      <c r="AB447" s="26">
        <f t="shared" si="27"/>
        <v>300000</v>
      </c>
      <c r="AC447" s="26"/>
      <c r="AE447" s="26"/>
    </row>
    <row r="448" spans="2:31" x14ac:dyDescent="0.25">
      <c r="B448" s="15">
        <v>439</v>
      </c>
      <c r="C448" s="27">
        <f t="shared" si="26"/>
        <v>23651104.284975033</v>
      </c>
      <c r="Z448" s="17">
        <v>57831</v>
      </c>
      <c r="AA448" s="26">
        <f t="shared" si="25"/>
        <v>23887571.109465271</v>
      </c>
      <c r="AB448" s="26">
        <f t="shared" si="27"/>
        <v>300000</v>
      </c>
      <c r="AC448" s="26"/>
      <c r="AE448" s="26"/>
    </row>
    <row r="449" spans="2:31" x14ac:dyDescent="0.25">
      <c r="B449" s="15">
        <v>440</v>
      </c>
      <c r="C449" s="27">
        <f t="shared" si="26"/>
        <v>23887571.109465271</v>
      </c>
      <c r="Z449" s="17">
        <v>57862</v>
      </c>
      <c r="AA449" s="26">
        <f t="shared" si="25"/>
        <v>24126402.160099488</v>
      </c>
      <c r="AB449" s="26">
        <f t="shared" si="27"/>
        <v>300000</v>
      </c>
      <c r="AC449" s="26"/>
      <c r="AE449" s="26"/>
    </row>
    <row r="450" spans="2:31" x14ac:dyDescent="0.25">
      <c r="B450" s="15">
        <v>441</v>
      </c>
      <c r="C450" s="27">
        <f t="shared" si="26"/>
        <v>24126402.160099488</v>
      </c>
      <c r="Z450" s="17">
        <v>57892</v>
      </c>
      <c r="AA450" s="26">
        <f t="shared" si="25"/>
        <v>24367621.074718937</v>
      </c>
      <c r="AB450" s="26">
        <f t="shared" si="27"/>
        <v>300000</v>
      </c>
      <c r="AC450" s="26"/>
      <c r="AE450" s="26"/>
    </row>
    <row r="451" spans="2:31" x14ac:dyDescent="0.25">
      <c r="B451" s="15">
        <v>442</v>
      </c>
      <c r="C451" s="27">
        <f t="shared" si="26"/>
        <v>24367621.074718937</v>
      </c>
      <c r="Z451" s="17">
        <v>57923</v>
      </c>
      <c r="AA451" s="26">
        <f t="shared" si="25"/>
        <v>24611251.727499101</v>
      </c>
      <c r="AB451" s="26">
        <f t="shared" si="27"/>
        <v>300000</v>
      </c>
      <c r="AC451" s="26"/>
      <c r="AE451" s="26"/>
    </row>
    <row r="452" spans="2:31" x14ac:dyDescent="0.25">
      <c r="B452" s="15">
        <v>443</v>
      </c>
      <c r="C452" s="27">
        <f t="shared" si="26"/>
        <v>24611251.727499101</v>
      </c>
      <c r="Z452" s="17">
        <v>57954</v>
      </c>
      <c r="AA452" s="26">
        <f t="shared" si="25"/>
        <v>24857318.231312569</v>
      </c>
      <c r="AB452" s="26">
        <f t="shared" si="27"/>
        <v>300000</v>
      </c>
      <c r="AC452" s="26"/>
      <c r="AE452" s="26"/>
    </row>
    <row r="453" spans="2:31" x14ac:dyDescent="0.25">
      <c r="B453" s="15">
        <v>444</v>
      </c>
      <c r="C453" s="27">
        <f t="shared" si="26"/>
        <v>24857318.231312569</v>
      </c>
      <c r="Z453" s="17">
        <v>57984</v>
      </c>
      <c r="AA453" s="26">
        <f t="shared" si="25"/>
        <v>25105844.940115586</v>
      </c>
      <c r="AB453" s="26">
        <f t="shared" si="27"/>
        <v>300000</v>
      </c>
      <c r="AC453" s="26"/>
      <c r="AE453" s="26"/>
    </row>
    <row r="454" spans="2:31" x14ac:dyDescent="0.25">
      <c r="B454" s="15">
        <v>445</v>
      </c>
      <c r="C454" s="27">
        <f t="shared" si="26"/>
        <v>25105844.940115586</v>
      </c>
      <c r="Z454" s="17">
        <v>58015</v>
      </c>
      <c r="AA454" s="26">
        <f t="shared" si="25"/>
        <v>25356856.451358419</v>
      </c>
      <c r="AB454" s="26">
        <f t="shared" si="27"/>
        <v>300000</v>
      </c>
      <c r="AC454" s="26"/>
      <c r="AE454" s="26"/>
    </row>
    <row r="455" spans="2:31" x14ac:dyDescent="0.25">
      <c r="B455" s="15">
        <v>446</v>
      </c>
      <c r="C455" s="27">
        <f t="shared" si="26"/>
        <v>25356856.451358419</v>
      </c>
      <c r="Z455" s="17">
        <v>58045</v>
      </c>
      <c r="AA455" s="26">
        <f t="shared" si="25"/>
        <v>25610377.608419854</v>
      </c>
      <c r="AB455" s="26">
        <f t="shared" si="27"/>
        <v>300000</v>
      </c>
      <c r="AC455" s="26"/>
      <c r="AE455" s="26"/>
    </row>
    <row r="456" spans="2:31" x14ac:dyDescent="0.25">
      <c r="B456" s="15">
        <v>447</v>
      </c>
      <c r="C456" s="27">
        <f t="shared" si="26"/>
        <v>25610377.608419854</v>
      </c>
      <c r="Z456" s="17">
        <v>58076</v>
      </c>
      <c r="AA456" s="26">
        <f t="shared" si="25"/>
        <v>25866433.503066014</v>
      </c>
      <c r="AB456" s="26">
        <f t="shared" si="27"/>
        <v>300000</v>
      </c>
      <c r="AC456" s="26"/>
      <c r="AE456" s="26"/>
    </row>
    <row r="457" spans="2:31" x14ac:dyDescent="0.25">
      <c r="B457" s="15">
        <v>448</v>
      </c>
      <c r="C457" s="27">
        <f t="shared" si="26"/>
        <v>25866433.503066014</v>
      </c>
      <c r="Z457" s="17">
        <v>58107</v>
      </c>
      <c r="AA457" s="26">
        <f t="shared" si="25"/>
        <v>26125049.477933776</v>
      </c>
      <c r="AB457" s="26">
        <f t="shared" si="27"/>
        <v>300000</v>
      </c>
      <c r="AC457" s="26"/>
      <c r="AE457" s="26"/>
    </row>
    <row r="458" spans="2:31" x14ac:dyDescent="0.25">
      <c r="B458" s="15">
        <v>449</v>
      </c>
      <c r="C458" s="27">
        <f t="shared" si="26"/>
        <v>26125049.477933776</v>
      </c>
      <c r="Z458" s="17">
        <v>58135</v>
      </c>
      <c r="AA458" s="26">
        <f t="shared" si="25"/>
        <v>26386251.129039001</v>
      </c>
      <c r="AB458" s="26">
        <f t="shared" si="27"/>
        <v>300000</v>
      </c>
      <c r="AC458" s="26"/>
      <c r="AE458" s="26"/>
    </row>
    <row r="459" spans="2:31" x14ac:dyDescent="0.25">
      <c r="B459" s="15">
        <v>450</v>
      </c>
      <c r="C459" s="27">
        <f t="shared" si="26"/>
        <v>26386251.129039001</v>
      </c>
      <c r="Z459" s="17">
        <v>58166</v>
      </c>
      <c r="AA459" s="26">
        <f t="shared" ref="AA459:AA522" si="28">AA458*(1+$D$7)+($D$5*(1+$D$7))</f>
        <v>26650064.308309853</v>
      </c>
      <c r="AB459" s="26">
        <f t="shared" si="27"/>
        <v>300000</v>
      </c>
      <c r="AC459" s="26"/>
      <c r="AE459" s="26"/>
    </row>
    <row r="460" spans="2:31" x14ac:dyDescent="0.25">
      <c r="B460" s="15">
        <v>451</v>
      </c>
      <c r="C460" s="27">
        <f t="shared" ref="C460:C523" si="29">(C459+$D$5)*(1+$D$7)</f>
        <v>26650064.308309853</v>
      </c>
      <c r="Z460" s="17">
        <v>58196</v>
      </c>
      <c r="AA460" s="26">
        <f t="shared" si="28"/>
        <v>26916515.126145452</v>
      </c>
      <c r="AB460" s="26">
        <f t="shared" ref="AB460:AB523" si="30">AB459+$D$5</f>
        <v>300000</v>
      </c>
      <c r="AC460" s="26"/>
      <c r="AE460" s="26"/>
    </row>
    <row r="461" spans="2:31" x14ac:dyDescent="0.25">
      <c r="B461" s="15">
        <v>452</v>
      </c>
      <c r="C461" s="27">
        <f t="shared" si="29"/>
        <v>26916515.126145452</v>
      </c>
      <c r="Z461" s="17">
        <v>58227</v>
      </c>
      <c r="AA461" s="26">
        <f t="shared" si="28"/>
        <v>27185629.954000086</v>
      </c>
      <c r="AB461" s="26">
        <f t="shared" si="30"/>
        <v>300000</v>
      </c>
      <c r="AC461" s="26"/>
      <c r="AE461" s="26"/>
    </row>
    <row r="462" spans="2:31" x14ac:dyDescent="0.25">
      <c r="B462" s="15">
        <v>453</v>
      </c>
      <c r="C462" s="27">
        <f t="shared" si="29"/>
        <v>27185629.954000086</v>
      </c>
      <c r="Z462" s="17">
        <v>58257</v>
      </c>
      <c r="AA462" s="26">
        <f t="shared" si="28"/>
        <v>27457435.426993284</v>
      </c>
      <c r="AB462" s="26">
        <f t="shared" si="30"/>
        <v>300000</v>
      </c>
      <c r="AC462" s="26"/>
      <c r="AE462" s="26"/>
    </row>
    <row r="463" spans="2:31" x14ac:dyDescent="0.25">
      <c r="B463" s="15">
        <v>454</v>
      </c>
      <c r="C463" s="27">
        <f t="shared" si="29"/>
        <v>27457435.426993284</v>
      </c>
      <c r="Z463" s="17">
        <v>58288</v>
      </c>
      <c r="AA463" s="26">
        <f t="shared" si="28"/>
        <v>27731958.44654597</v>
      </c>
      <c r="AB463" s="26">
        <f t="shared" si="30"/>
        <v>300000</v>
      </c>
      <c r="AC463" s="26"/>
      <c r="AE463" s="26"/>
    </row>
    <row r="464" spans="2:31" x14ac:dyDescent="0.25">
      <c r="B464" s="15">
        <v>455</v>
      </c>
      <c r="C464" s="27">
        <f t="shared" si="29"/>
        <v>27731958.44654597</v>
      </c>
      <c r="Z464" s="17">
        <v>58319</v>
      </c>
      <c r="AA464" s="26">
        <f t="shared" si="28"/>
        <v>28009226.183042988</v>
      </c>
      <c r="AB464" s="26">
        <f t="shared" si="30"/>
        <v>300000</v>
      </c>
      <c r="AC464" s="26"/>
      <c r="AE464" s="26"/>
    </row>
    <row r="465" spans="2:31" x14ac:dyDescent="0.25">
      <c r="B465" s="15">
        <v>456</v>
      </c>
      <c r="C465" s="27">
        <f t="shared" si="29"/>
        <v>28009226.183042988</v>
      </c>
      <c r="Z465" s="17">
        <v>58349</v>
      </c>
      <c r="AA465" s="26">
        <f t="shared" si="28"/>
        <v>28289266.078522228</v>
      </c>
      <c r="AB465" s="26">
        <f t="shared" si="30"/>
        <v>300000</v>
      </c>
      <c r="AC465" s="26"/>
      <c r="AE465" s="26"/>
    </row>
    <row r="466" spans="2:31" x14ac:dyDescent="0.25">
      <c r="B466" s="15">
        <v>457</v>
      </c>
      <c r="C466" s="27">
        <f t="shared" si="29"/>
        <v>28289266.078522228</v>
      </c>
      <c r="Z466" s="17">
        <v>58380</v>
      </c>
      <c r="AA466" s="26">
        <f t="shared" si="28"/>
        <v>28572105.849390652</v>
      </c>
      <c r="AB466" s="26">
        <f t="shared" si="30"/>
        <v>300000</v>
      </c>
      <c r="AC466" s="26"/>
      <c r="AE466" s="26"/>
    </row>
    <row r="467" spans="2:31" x14ac:dyDescent="0.25">
      <c r="B467" s="15">
        <v>458</v>
      </c>
      <c r="C467" s="27">
        <f t="shared" si="29"/>
        <v>28572105.849390652</v>
      </c>
      <c r="Z467" s="17">
        <v>58410</v>
      </c>
      <c r="AA467" s="26">
        <f t="shared" si="28"/>
        <v>28857773.489167474</v>
      </c>
      <c r="AB467" s="26">
        <f t="shared" si="30"/>
        <v>300000</v>
      </c>
      <c r="AC467" s="26"/>
      <c r="AE467" s="26"/>
    </row>
    <row r="468" spans="2:31" x14ac:dyDescent="0.25">
      <c r="B468" s="15">
        <v>459</v>
      </c>
      <c r="C468" s="27">
        <f t="shared" si="29"/>
        <v>28857773.489167474</v>
      </c>
      <c r="Z468" s="17">
        <v>58441</v>
      </c>
      <c r="AA468" s="26">
        <f t="shared" si="28"/>
        <v>29146297.271254767</v>
      </c>
      <c r="AB468" s="26">
        <f t="shared" si="30"/>
        <v>300000</v>
      </c>
      <c r="AC468" s="26"/>
      <c r="AE468" s="26"/>
    </row>
    <row r="469" spans="2:31" x14ac:dyDescent="0.25">
      <c r="B469" s="15">
        <v>460</v>
      </c>
      <c r="C469" s="27">
        <f t="shared" si="29"/>
        <v>29146297.271254767</v>
      </c>
      <c r="Z469" s="17">
        <v>58472</v>
      </c>
      <c r="AA469" s="26">
        <f t="shared" si="28"/>
        <v>29437705.751735758</v>
      </c>
      <c r="AB469" s="26">
        <f t="shared" si="30"/>
        <v>300000</v>
      </c>
      <c r="AC469" s="26"/>
      <c r="AE469" s="26"/>
    </row>
    <row r="470" spans="2:31" x14ac:dyDescent="0.25">
      <c r="B470" s="15">
        <v>461</v>
      </c>
      <c r="C470" s="27">
        <f t="shared" si="29"/>
        <v>29437705.751735758</v>
      </c>
      <c r="Z470" s="17">
        <v>58501</v>
      </c>
      <c r="AA470" s="26">
        <f t="shared" si="28"/>
        <v>29732027.772201125</v>
      </c>
      <c r="AB470" s="26">
        <f t="shared" si="30"/>
        <v>300000</v>
      </c>
      <c r="AC470" s="26"/>
      <c r="AE470" s="26"/>
    </row>
    <row r="471" spans="2:31" x14ac:dyDescent="0.25">
      <c r="B471" s="15">
        <v>462</v>
      </c>
      <c r="C471" s="27">
        <f t="shared" si="29"/>
        <v>29732027.772201125</v>
      </c>
      <c r="Z471" s="17">
        <v>58532</v>
      </c>
      <c r="AA471" s="26">
        <f t="shared" si="28"/>
        <v>30029292.462603524</v>
      </c>
      <c r="AB471" s="26">
        <f t="shared" si="30"/>
        <v>300000</v>
      </c>
      <c r="AC471" s="26"/>
      <c r="AE471" s="26"/>
    </row>
    <row r="472" spans="2:31" x14ac:dyDescent="0.25">
      <c r="B472" s="15">
        <v>463</v>
      </c>
      <c r="C472" s="27">
        <f t="shared" si="29"/>
        <v>30029292.462603524</v>
      </c>
      <c r="Z472" s="17">
        <v>58562</v>
      </c>
      <c r="AA472" s="26">
        <f t="shared" si="28"/>
        <v>30329529.244140677</v>
      </c>
      <c r="AB472" s="26">
        <f t="shared" si="30"/>
        <v>300000</v>
      </c>
      <c r="AC472" s="26"/>
      <c r="AE472" s="26"/>
    </row>
    <row r="473" spans="2:31" x14ac:dyDescent="0.25">
      <c r="B473" s="15">
        <v>464</v>
      </c>
      <c r="C473" s="27">
        <f t="shared" si="29"/>
        <v>30329529.244140677</v>
      </c>
      <c r="Z473" s="17">
        <v>58593</v>
      </c>
      <c r="AA473" s="26">
        <f t="shared" si="28"/>
        <v>30632767.832167279</v>
      </c>
      <c r="AB473" s="26">
        <f t="shared" si="30"/>
        <v>300000</v>
      </c>
      <c r="AC473" s="26"/>
      <c r="AE473" s="26"/>
    </row>
    <row r="474" spans="2:31" x14ac:dyDescent="0.25">
      <c r="B474" s="15">
        <v>465</v>
      </c>
      <c r="C474" s="27">
        <f t="shared" si="29"/>
        <v>30632767.832167279</v>
      </c>
      <c r="Z474" s="17">
        <v>58623</v>
      </c>
      <c r="AA474" s="26">
        <f t="shared" si="28"/>
        <v>30939038.239136014</v>
      </c>
      <c r="AB474" s="26">
        <f t="shared" si="30"/>
        <v>300000</v>
      </c>
      <c r="AC474" s="26"/>
      <c r="AE474" s="26"/>
    </row>
    <row r="475" spans="2:31" x14ac:dyDescent="0.25">
      <c r="B475" s="15">
        <v>466</v>
      </c>
      <c r="C475" s="27">
        <f t="shared" si="29"/>
        <v>30939038.239136014</v>
      </c>
      <c r="Z475" s="17">
        <v>58654</v>
      </c>
      <c r="AA475" s="26">
        <f t="shared" si="28"/>
        <v>31248370.777567983</v>
      </c>
      <c r="AB475" s="26">
        <f t="shared" si="30"/>
        <v>300000</v>
      </c>
      <c r="AC475" s="26"/>
      <c r="AE475" s="26"/>
    </row>
    <row r="476" spans="2:31" x14ac:dyDescent="0.25">
      <c r="B476" s="15">
        <v>467</v>
      </c>
      <c r="C476" s="27">
        <f t="shared" si="29"/>
        <v>31248370.777567983</v>
      </c>
      <c r="Z476" s="17">
        <v>58685</v>
      </c>
      <c r="AA476" s="26">
        <f t="shared" si="28"/>
        <v>31560796.063052822</v>
      </c>
      <c r="AB476" s="26">
        <f t="shared" si="30"/>
        <v>300000</v>
      </c>
      <c r="AC476" s="26"/>
      <c r="AE476" s="26"/>
    </row>
    <row r="477" spans="2:31" x14ac:dyDescent="0.25">
      <c r="B477" s="15">
        <v>468</v>
      </c>
      <c r="C477" s="27">
        <f t="shared" si="29"/>
        <v>31560796.063052822</v>
      </c>
      <c r="Z477" s="17">
        <v>58715</v>
      </c>
      <c r="AA477" s="26">
        <f t="shared" si="28"/>
        <v>31876345.017278828</v>
      </c>
      <c r="AB477" s="26">
        <f t="shared" si="30"/>
        <v>300000</v>
      </c>
      <c r="AC477" s="26"/>
      <c r="AE477" s="26"/>
    </row>
    <row r="478" spans="2:31" x14ac:dyDescent="0.25">
      <c r="B478" s="15">
        <v>469</v>
      </c>
      <c r="C478" s="27">
        <f t="shared" si="29"/>
        <v>31876345.017278828</v>
      </c>
      <c r="Z478" s="17">
        <v>58746</v>
      </c>
      <c r="AA478" s="26">
        <f t="shared" si="28"/>
        <v>32195048.871093366</v>
      </c>
      <c r="AB478" s="26">
        <f t="shared" si="30"/>
        <v>300000</v>
      </c>
      <c r="AC478" s="26"/>
      <c r="AE478" s="26"/>
    </row>
    <row r="479" spans="2:31" x14ac:dyDescent="0.25">
      <c r="B479" s="15">
        <v>470</v>
      </c>
      <c r="C479" s="27">
        <f t="shared" si="29"/>
        <v>32195048.871093366</v>
      </c>
      <c r="Z479" s="17">
        <v>58776</v>
      </c>
      <c r="AA479" s="26">
        <f t="shared" si="28"/>
        <v>32516939.167593889</v>
      </c>
      <c r="AB479" s="26">
        <f t="shared" si="30"/>
        <v>300000</v>
      </c>
      <c r="AC479" s="26"/>
      <c r="AE479" s="26"/>
    </row>
    <row r="480" spans="2:31" x14ac:dyDescent="0.25">
      <c r="B480" s="15">
        <v>471</v>
      </c>
      <c r="C480" s="27">
        <f t="shared" si="29"/>
        <v>32516939.167593889</v>
      </c>
      <c r="Z480" s="17">
        <v>58807</v>
      </c>
      <c r="AA480" s="26">
        <f t="shared" si="28"/>
        <v>32842047.765249852</v>
      </c>
      <c r="AB480" s="26">
        <f t="shared" si="30"/>
        <v>300000</v>
      </c>
      <c r="AC480" s="26"/>
      <c r="AE480" s="26"/>
    </row>
    <row r="481" spans="2:31" x14ac:dyDescent="0.25">
      <c r="B481" s="15">
        <v>472</v>
      </c>
      <c r="C481" s="27">
        <f t="shared" si="29"/>
        <v>32842047.765249852</v>
      </c>
      <c r="Z481" s="17">
        <v>58838</v>
      </c>
      <c r="AA481" s="26">
        <f t="shared" si="28"/>
        <v>33170406.841055833</v>
      </c>
      <c r="AB481" s="26">
        <f t="shared" si="30"/>
        <v>300000</v>
      </c>
      <c r="AC481" s="26"/>
      <c r="AE481" s="26"/>
    </row>
    <row r="482" spans="2:31" x14ac:dyDescent="0.25">
      <c r="B482" s="15">
        <v>473</v>
      </c>
      <c r="C482" s="27">
        <f t="shared" si="29"/>
        <v>33170406.841055833</v>
      </c>
      <c r="Z482" s="17">
        <v>58866</v>
      </c>
      <c r="AA482" s="26">
        <f t="shared" si="28"/>
        <v>33502048.893716209</v>
      </c>
      <c r="AB482" s="26">
        <f t="shared" si="30"/>
        <v>300000</v>
      </c>
      <c r="AC482" s="26"/>
      <c r="AE482" s="26"/>
    </row>
    <row r="483" spans="2:31" x14ac:dyDescent="0.25">
      <c r="B483" s="15">
        <v>474</v>
      </c>
      <c r="C483" s="27">
        <f t="shared" si="29"/>
        <v>33502048.893716209</v>
      </c>
      <c r="Z483" s="17">
        <v>58897</v>
      </c>
      <c r="AA483" s="26">
        <f t="shared" si="28"/>
        <v>33837006.746861629</v>
      </c>
      <c r="AB483" s="26">
        <f t="shared" si="30"/>
        <v>300000</v>
      </c>
      <c r="AC483" s="26"/>
      <c r="AE483" s="26"/>
    </row>
    <row r="484" spans="2:31" x14ac:dyDescent="0.25">
      <c r="B484" s="15">
        <v>475</v>
      </c>
      <c r="C484" s="27">
        <f t="shared" si="29"/>
        <v>33837006.746861629</v>
      </c>
      <c r="Z484" s="17">
        <v>58927</v>
      </c>
      <c r="AA484" s="26">
        <f t="shared" si="28"/>
        <v>34175313.552297689</v>
      </c>
      <c r="AB484" s="26">
        <f t="shared" si="30"/>
        <v>300000</v>
      </c>
      <c r="AC484" s="26"/>
      <c r="AE484" s="26"/>
    </row>
    <row r="485" spans="2:31" x14ac:dyDescent="0.25">
      <c r="B485" s="15">
        <v>476</v>
      </c>
      <c r="C485" s="27">
        <f t="shared" si="29"/>
        <v>34175313.552297689</v>
      </c>
      <c r="Z485" s="17">
        <v>58958</v>
      </c>
      <c r="AA485" s="26">
        <f t="shared" si="28"/>
        <v>34517002.793286063</v>
      </c>
      <c r="AB485" s="26">
        <f t="shared" si="30"/>
        <v>300000</v>
      </c>
      <c r="AC485" s="26"/>
      <c r="AE485" s="26"/>
    </row>
    <row r="486" spans="2:31" x14ac:dyDescent="0.25">
      <c r="B486" s="15">
        <v>477</v>
      </c>
      <c r="C486" s="27">
        <f t="shared" si="29"/>
        <v>34517002.793286063</v>
      </c>
      <c r="Z486" s="17">
        <v>58988</v>
      </c>
      <c r="AA486" s="26">
        <f t="shared" si="28"/>
        <v>34862108.287858434</v>
      </c>
      <c r="AB486" s="26">
        <f t="shared" si="30"/>
        <v>300000</v>
      </c>
      <c r="AC486" s="26"/>
      <c r="AE486" s="26"/>
    </row>
    <row r="487" spans="2:31" x14ac:dyDescent="0.25">
      <c r="B487" s="15">
        <v>478</v>
      </c>
      <c r="C487" s="27">
        <f t="shared" si="29"/>
        <v>34862108.287858434</v>
      </c>
      <c r="Z487" s="17">
        <v>59019</v>
      </c>
      <c r="AA487" s="26">
        <f t="shared" si="28"/>
        <v>35210664.192163572</v>
      </c>
      <c r="AB487" s="26">
        <f t="shared" si="30"/>
        <v>300000</v>
      </c>
      <c r="AC487" s="26"/>
      <c r="AE487" s="26"/>
    </row>
    <row r="488" spans="2:31" x14ac:dyDescent="0.25">
      <c r="B488" s="15">
        <v>479</v>
      </c>
      <c r="C488" s="27">
        <f t="shared" si="29"/>
        <v>35210664.192163572</v>
      </c>
      <c r="Z488" s="17">
        <v>59050</v>
      </c>
      <c r="AA488" s="26">
        <f t="shared" si="28"/>
        <v>35562705.00384789</v>
      </c>
      <c r="AB488" s="26">
        <f t="shared" si="30"/>
        <v>300000</v>
      </c>
      <c r="AC488" s="26"/>
      <c r="AE488" s="26"/>
    </row>
    <row r="489" spans="2:31" x14ac:dyDescent="0.25">
      <c r="B489" s="15">
        <v>480</v>
      </c>
      <c r="C489" s="27">
        <f t="shared" si="29"/>
        <v>35562705.00384789</v>
      </c>
      <c r="Z489" s="17">
        <v>59080</v>
      </c>
      <c r="AA489" s="26">
        <f t="shared" si="28"/>
        <v>35918265.565469749</v>
      </c>
      <c r="AB489" s="26">
        <f t="shared" si="30"/>
        <v>300000</v>
      </c>
      <c r="AC489" s="26"/>
      <c r="AE489" s="26"/>
    </row>
    <row r="490" spans="2:31" x14ac:dyDescent="0.25">
      <c r="B490" s="15">
        <v>481</v>
      </c>
      <c r="C490" s="27">
        <f t="shared" si="29"/>
        <v>35918265.565469749</v>
      </c>
      <c r="Z490" s="17">
        <v>59111</v>
      </c>
      <c r="AA490" s="26">
        <f t="shared" si="28"/>
        <v>36277381.067947969</v>
      </c>
      <c r="AB490" s="26">
        <f t="shared" si="30"/>
        <v>300000</v>
      </c>
      <c r="AC490" s="26"/>
      <c r="AE490" s="26"/>
    </row>
    <row r="491" spans="2:31" x14ac:dyDescent="0.25">
      <c r="B491" s="15">
        <v>482</v>
      </c>
      <c r="C491" s="27">
        <f t="shared" si="29"/>
        <v>36277381.067947969</v>
      </c>
      <c r="Z491" s="17">
        <v>59141</v>
      </c>
      <c r="AA491" s="26">
        <f t="shared" si="28"/>
        <v>36640087.054044761</v>
      </c>
      <c r="AB491" s="26">
        <f t="shared" si="30"/>
        <v>300000</v>
      </c>
      <c r="AC491" s="26"/>
      <c r="AE491" s="26"/>
    </row>
    <row r="492" spans="2:31" x14ac:dyDescent="0.25">
      <c r="B492" s="15">
        <v>483</v>
      </c>
      <c r="C492" s="27">
        <f t="shared" si="29"/>
        <v>36640087.054044761</v>
      </c>
      <c r="Z492" s="17">
        <v>59172</v>
      </c>
      <c r="AA492" s="26">
        <f t="shared" si="28"/>
        <v>37006419.421883501</v>
      </c>
      <c r="AB492" s="26">
        <f t="shared" si="30"/>
        <v>300000</v>
      </c>
      <c r="AC492" s="26"/>
      <c r="AE492" s="26"/>
    </row>
    <row r="493" spans="2:31" x14ac:dyDescent="0.25">
      <c r="B493" s="15">
        <v>484</v>
      </c>
      <c r="C493" s="27">
        <f t="shared" si="29"/>
        <v>37006419.421883501</v>
      </c>
      <c r="Z493" s="17">
        <v>59203</v>
      </c>
      <c r="AA493" s="26">
        <f t="shared" si="28"/>
        <v>37376414.42850168</v>
      </c>
      <c r="AB493" s="26">
        <f t="shared" si="30"/>
        <v>300000</v>
      </c>
      <c r="AC493" s="26"/>
      <c r="AE493" s="26"/>
    </row>
    <row r="494" spans="2:31" x14ac:dyDescent="0.25">
      <c r="B494" s="15">
        <v>485</v>
      </c>
      <c r="C494" s="27">
        <f t="shared" si="29"/>
        <v>37376414.42850168</v>
      </c>
      <c r="Z494" s="17">
        <v>59231</v>
      </c>
      <c r="AA494" s="26">
        <f t="shared" si="28"/>
        <v>37750108.693439387</v>
      </c>
      <c r="AB494" s="26">
        <f t="shared" si="30"/>
        <v>300000</v>
      </c>
      <c r="AC494" s="26"/>
      <c r="AE494" s="26"/>
    </row>
    <row r="495" spans="2:31" x14ac:dyDescent="0.25">
      <c r="B495" s="15">
        <v>486</v>
      </c>
      <c r="C495" s="27">
        <f t="shared" si="29"/>
        <v>37750108.693439387</v>
      </c>
      <c r="Z495" s="17">
        <v>59262</v>
      </c>
      <c r="AA495" s="26">
        <f t="shared" si="28"/>
        <v>38127539.202363648</v>
      </c>
      <c r="AB495" s="26">
        <f t="shared" si="30"/>
        <v>300000</v>
      </c>
      <c r="AC495" s="26"/>
      <c r="AE495" s="26"/>
    </row>
    <row r="496" spans="2:31" x14ac:dyDescent="0.25">
      <c r="B496" s="15">
        <v>487</v>
      </c>
      <c r="C496" s="27">
        <f t="shared" si="29"/>
        <v>38127539.202363648</v>
      </c>
      <c r="Z496" s="17">
        <v>59292</v>
      </c>
      <c r="AA496" s="26">
        <f t="shared" si="28"/>
        <v>38508743.310729004</v>
      </c>
      <c r="AB496" s="26">
        <f t="shared" si="30"/>
        <v>300000</v>
      </c>
      <c r="AC496" s="26"/>
      <c r="AE496" s="26"/>
    </row>
    <row r="497" spans="2:31" x14ac:dyDescent="0.25">
      <c r="B497" s="15">
        <v>488</v>
      </c>
      <c r="C497" s="27">
        <f t="shared" si="29"/>
        <v>38508743.310729004</v>
      </c>
      <c r="Z497" s="17">
        <v>59323</v>
      </c>
      <c r="AA497" s="26">
        <f t="shared" si="28"/>
        <v>38893758.7474747</v>
      </c>
      <c r="AB497" s="26">
        <f t="shared" si="30"/>
        <v>300000</v>
      </c>
      <c r="AC497" s="26"/>
      <c r="AE497" s="26"/>
    </row>
    <row r="498" spans="2:31" x14ac:dyDescent="0.25">
      <c r="B498" s="15">
        <v>489</v>
      </c>
      <c r="C498" s="27">
        <f t="shared" si="29"/>
        <v>38893758.7474747</v>
      </c>
      <c r="Z498" s="17">
        <v>59353</v>
      </c>
      <c r="AA498" s="26">
        <f t="shared" si="28"/>
        <v>39282623.618758842</v>
      </c>
      <c r="AB498" s="26">
        <f t="shared" si="30"/>
        <v>300000</v>
      </c>
      <c r="AC498" s="26"/>
      <c r="AE498" s="26"/>
    </row>
    <row r="499" spans="2:31" x14ac:dyDescent="0.25">
      <c r="B499" s="15">
        <v>490</v>
      </c>
      <c r="C499" s="27">
        <f t="shared" si="29"/>
        <v>39282623.618758842</v>
      </c>
      <c r="Z499" s="17">
        <v>59384</v>
      </c>
      <c r="AA499" s="26">
        <f t="shared" si="28"/>
        <v>39675376.411729872</v>
      </c>
      <c r="AB499" s="26">
        <f t="shared" si="30"/>
        <v>300000</v>
      </c>
      <c r="AC499" s="26"/>
      <c r="AE499" s="26"/>
    </row>
    <row r="500" spans="2:31" x14ac:dyDescent="0.25">
      <c r="B500" s="15">
        <v>491</v>
      </c>
      <c r="C500" s="27">
        <f t="shared" si="29"/>
        <v>39675376.411729872</v>
      </c>
      <c r="Z500" s="17">
        <v>59415</v>
      </c>
      <c r="AA500" s="26">
        <f t="shared" si="28"/>
        <v>40072055.998335756</v>
      </c>
      <c r="AB500" s="26">
        <f t="shared" si="30"/>
        <v>300000</v>
      </c>
      <c r="AC500" s="26"/>
      <c r="AE500" s="26"/>
    </row>
    <row r="501" spans="2:31" x14ac:dyDescent="0.25">
      <c r="B501" s="15">
        <v>492</v>
      </c>
      <c r="C501" s="27">
        <f t="shared" si="29"/>
        <v>40072055.998335756</v>
      </c>
      <c r="Z501" s="17">
        <v>59445</v>
      </c>
      <c r="AA501" s="26">
        <f t="shared" si="28"/>
        <v>40472701.639171273</v>
      </c>
      <c r="AB501" s="26">
        <f t="shared" si="30"/>
        <v>300000</v>
      </c>
      <c r="AC501" s="26"/>
      <c r="AE501" s="26"/>
    </row>
    <row r="502" spans="2:31" x14ac:dyDescent="0.25">
      <c r="B502" s="15">
        <v>493</v>
      </c>
      <c r="C502" s="27">
        <f t="shared" si="29"/>
        <v>40472701.639171273</v>
      </c>
      <c r="Z502" s="17">
        <v>59476</v>
      </c>
      <c r="AA502" s="26">
        <f t="shared" si="28"/>
        <v>40877352.987363733</v>
      </c>
      <c r="AB502" s="26">
        <f t="shared" si="30"/>
        <v>300000</v>
      </c>
      <c r="AC502" s="26"/>
      <c r="AE502" s="26"/>
    </row>
    <row r="503" spans="2:31" x14ac:dyDescent="0.25">
      <c r="B503" s="15">
        <v>494</v>
      </c>
      <c r="C503" s="27">
        <f t="shared" si="29"/>
        <v>40877352.987363733</v>
      </c>
      <c r="Z503" s="17">
        <v>59506</v>
      </c>
      <c r="AA503" s="26">
        <f t="shared" si="28"/>
        <v>41286050.092497595</v>
      </c>
      <c r="AB503" s="26">
        <f t="shared" si="30"/>
        <v>300000</v>
      </c>
      <c r="AC503" s="26"/>
      <c r="AE503" s="26"/>
    </row>
    <row r="504" spans="2:31" x14ac:dyDescent="0.25">
      <c r="B504" s="15">
        <v>495</v>
      </c>
      <c r="C504" s="27">
        <f t="shared" si="29"/>
        <v>41286050.092497595</v>
      </c>
      <c r="Z504" s="17">
        <v>59537</v>
      </c>
      <c r="AA504" s="26">
        <f t="shared" si="28"/>
        <v>41698833.404578283</v>
      </c>
      <c r="AB504" s="26">
        <f t="shared" si="30"/>
        <v>300000</v>
      </c>
      <c r="AC504" s="26"/>
      <c r="AE504" s="26"/>
    </row>
    <row r="505" spans="2:31" x14ac:dyDescent="0.25">
      <c r="B505" s="15">
        <v>496</v>
      </c>
      <c r="C505" s="27">
        <f t="shared" si="29"/>
        <v>41698833.404578283</v>
      </c>
      <c r="Z505" s="17">
        <v>59568</v>
      </c>
      <c r="AA505" s="26">
        <f t="shared" si="28"/>
        <v>42115743.778035648</v>
      </c>
      <c r="AB505" s="26">
        <f t="shared" si="30"/>
        <v>300000</v>
      </c>
      <c r="AC505" s="26"/>
      <c r="AE505" s="26"/>
    </row>
    <row r="506" spans="2:31" x14ac:dyDescent="0.25">
      <c r="B506" s="15">
        <v>497</v>
      </c>
      <c r="C506" s="27">
        <f t="shared" si="29"/>
        <v>42115743.778035648</v>
      </c>
      <c r="Z506" s="17">
        <v>59596</v>
      </c>
      <c r="AA506" s="26">
        <f t="shared" si="28"/>
        <v>42536822.475767456</v>
      </c>
      <c r="AB506" s="26">
        <f t="shared" si="30"/>
        <v>300000</v>
      </c>
      <c r="AC506" s="26"/>
      <c r="AE506" s="26"/>
    </row>
    <row r="507" spans="2:31" x14ac:dyDescent="0.25">
      <c r="B507" s="15">
        <v>498</v>
      </c>
      <c r="C507" s="27">
        <f t="shared" si="29"/>
        <v>42536822.475767456</v>
      </c>
      <c r="Z507" s="17">
        <v>59627</v>
      </c>
      <c r="AA507" s="26">
        <f t="shared" si="28"/>
        <v>42962111.173223309</v>
      </c>
      <c r="AB507" s="26">
        <f t="shared" si="30"/>
        <v>300000</v>
      </c>
      <c r="AC507" s="26"/>
      <c r="AE507" s="26"/>
    </row>
    <row r="508" spans="2:31" x14ac:dyDescent="0.25">
      <c r="B508" s="15">
        <v>499</v>
      </c>
      <c r="C508" s="27">
        <f t="shared" si="29"/>
        <v>42962111.173223309</v>
      </c>
      <c r="Z508" s="17">
        <v>59657</v>
      </c>
      <c r="AA508" s="26">
        <f t="shared" si="28"/>
        <v>43391651.962529391</v>
      </c>
      <c r="AB508" s="26">
        <f t="shared" si="30"/>
        <v>300000</v>
      </c>
      <c r="AC508" s="26"/>
      <c r="AE508" s="26"/>
    </row>
    <row r="509" spans="2:31" x14ac:dyDescent="0.25">
      <c r="B509" s="15">
        <v>500</v>
      </c>
      <c r="C509" s="27">
        <f t="shared" si="29"/>
        <v>43391651.962529391</v>
      </c>
      <c r="Z509" s="17">
        <v>59688</v>
      </c>
      <c r="AA509" s="26">
        <f t="shared" si="28"/>
        <v>43825487.356654443</v>
      </c>
      <c r="AB509" s="26">
        <f t="shared" si="30"/>
        <v>300000</v>
      </c>
      <c r="AC509" s="26"/>
      <c r="AE509" s="26"/>
    </row>
    <row r="510" spans="2:31" x14ac:dyDescent="0.25">
      <c r="B510" s="15">
        <v>501</v>
      </c>
      <c r="C510" s="27">
        <f t="shared" si="29"/>
        <v>43825487.356654443</v>
      </c>
      <c r="Z510" s="17">
        <v>59718</v>
      </c>
      <c r="AA510" s="26">
        <f t="shared" si="28"/>
        <v>44263660.29361742</v>
      </c>
      <c r="AB510" s="26">
        <f t="shared" si="30"/>
        <v>300000</v>
      </c>
      <c r="AC510" s="26"/>
      <c r="AE510" s="26"/>
    </row>
    <row r="511" spans="2:31" x14ac:dyDescent="0.25">
      <c r="B511" s="15">
        <v>502</v>
      </c>
      <c r="C511" s="27">
        <f t="shared" si="29"/>
        <v>44263660.29361742</v>
      </c>
      <c r="Z511" s="17">
        <v>59749</v>
      </c>
      <c r="AA511" s="26">
        <f t="shared" si="28"/>
        <v>44706214.140737176</v>
      </c>
      <c r="AB511" s="26">
        <f t="shared" si="30"/>
        <v>300000</v>
      </c>
      <c r="AC511" s="26"/>
      <c r="AE511" s="26"/>
    </row>
    <row r="512" spans="2:31" x14ac:dyDescent="0.25">
      <c r="B512" s="15">
        <v>503</v>
      </c>
      <c r="C512" s="27">
        <f t="shared" si="29"/>
        <v>44706214.140737176</v>
      </c>
      <c r="Z512" s="17">
        <v>59780</v>
      </c>
      <c r="AA512" s="26">
        <f t="shared" si="28"/>
        <v>45153192.69892469</v>
      </c>
      <c r="AB512" s="26">
        <f t="shared" si="30"/>
        <v>300000</v>
      </c>
      <c r="AC512" s="26"/>
      <c r="AE512" s="26"/>
    </row>
    <row r="513" spans="2:31" x14ac:dyDescent="0.25">
      <c r="B513" s="15">
        <v>504</v>
      </c>
      <c r="C513" s="27">
        <f t="shared" si="29"/>
        <v>45153192.69892469</v>
      </c>
      <c r="Z513" s="17">
        <v>59810</v>
      </c>
      <c r="AA513" s="26">
        <f t="shared" si="28"/>
        <v>45604640.207018144</v>
      </c>
      <c r="AB513" s="26">
        <f t="shared" si="30"/>
        <v>300000</v>
      </c>
      <c r="AC513" s="26"/>
      <c r="AE513" s="26"/>
    </row>
    <row r="514" spans="2:31" x14ac:dyDescent="0.25">
      <c r="B514" s="15">
        <v>505</v>
      </c>
      <c r="C514" s="27">
        <f t="shared" si="29"/>
        <v>45604640.207018144</v>
      </c>
      <c r="Z514" s="17">
        <v>59841</v>
      </c>
      <c r="AA514" s="26">
        <f t="shared" si="28"/>
        <v>46060601.34616141</v>
      </c>
      <c r="AB514" s="26">
        <f t="shared" si="30"/>
        <v>300000</v>
      </c>
      <c r="AC514" s="26"/>
      <c r="AE514" s="26"/>
    </row>
    <row r="515" spans="2:31" x14ac:dyDescent="0.25">
      <c r="B515" s="15">
        <v>506</v>
      </c>
      <c r="C515" s="27">
        <f t="shared" si="29"/>
        <v>46060601.34616141</v>
      </c>
      <c r="Z515" s="17">
        <v>59871</v>
      </c>
      <c r="AA515" s="26">
        <f t="shared" si="28"/>
        <v>46521121.244226247</v>
      </c>
      <c r="AB515" s="26">
        <f t="shared" si="30"/>
        <v>300000</v>
      </c>
      <c r="AC515" s="26"/>
      <c r="AE515" s="26"/>
    </row>
    <row r="516" spans="2:31" x14ac:dyDescent="0.25">
      <c r="B516" s="15">
        <v>507</v>
      </c>
      <c r="C516" s="27">
        <f t="shared" si="29"/>
        <v>46521121.244226247</v>
      </c>
      <c r="Z516" s="17">
        <v>59902</v>
      </c>
      <c r="AA516" s="26">
        <f t="shared" si="28"/>
        <v>46986245.480278768</v>
      </c>
      <c r="AB516" s="26">
        <f t="shared" si="30"/>
        <v>300000</v>
      </c>
      <c r="AC516" s="26"/>
      <c r="AE516" s="26"/>
    </row>
    <row r="517" spans="2:31" x14ac:dyDescent="0.25">
      <c r="B517" s="15">
        <v>508</v>
      </c>
      <c r="C517" s="27">
        <f t="shared" si="29"/>
        <v>46986245.480278768</v>
      </c>
      <c r="Z517" s="17">
        <v>59933</v>
      </c>
      <c r="AA517" s="26">
        <f t="shared" si="28"/>
        <v>47456020.089090526</v>
      </c>
      <c r="AB517" s="26">
        <f t="shared" si="30"/>
        <v>300000</v>
      </c>
      <c r="AC517" s="26"/>
      <c r="AE517" s="26"/>
    </row>
    <row r="518" spans="2:31" x14ac:dyDescent="0.25">
      <c r="B518" s="15">
        <v>509</v>
      </c>
      <c r="C518" s="27">
        <f t="shared" si="29"/>
        <v>47456020.089090526</v>
      </c>
      <c r="Z518" s="17">
        <v>59962</v>
      </c>
      <c r="AA518" s="26">
        <f t="shared" si="28"/>
        <v>47930491.565694727</v>
      </c>
      <c r="AB518" s="26">
        <f t="shared" si="30"/>
        <v>300000</v>
      </c>
      <c r="AC518" s="26"/>
      <c r="AE518" s="26"/>
    </row>
    <row r="519" spans="2:31" x14ac:dyDescent="0.25">
      <c r="B519" s="15">
        <v>510</v>
      </c>
      <c r="C519" s="27">
        <f t="shared" si="29"/>
        <v>47930491.565694727</v>
      </c>
      <c r="Z519" s="17">
        <v>59993</v>
      </c>
      <c r="AA519" s="26">
        <f t="shared" si="28"/>
        <v>48409706.869987987</v>
      </c>
      <c r="AB519" s="26">
        <f t="shared" si="30"/>
        <v>300000</v>
      </c>
      <c r="AC519" s="26"/>
      <c r="AE519" s="26"/>
    </row>
    <row r="520" spans="2:31" x14ac:dyDescent="0.25">
      <c r="B520" s="15">
        <v>511</v>
      </c>
      <c r="C520" s="27">
        <f t="shared" si="29"/>
        <v>48409706.869987987</v>
      </c>
      <c r="Z520" s="17">
        <v>60023</v>
      </c>
      <c r="AA520" s="26">
        <f t="shared" si="28"/>
        <v>48893713.431378081</v>
      </c>
      <c r="AB520" s="26">
        <f t="shared" si="30"/>
        <v>300000</v>
      </c>
      <c r="AC520" s="26"/>
      <c r="AE520" s="26"/>
    </row>
    <row r="521" spans="2:31" x14ac:dyDescent="0.25">
      <c r="B521" s="15">
        <v>512</v>
      </c>
      <c r="C521" s="27">
        <f t="shared" si="29"/>
        <v>48893713.431378081</v>
      </c>
      <c r="Z521" s="17">
        <v>60054</v>
      </c>
      <c r="AA521" s="26">
        <f t="shared" si="28"/>
        <v>49382559.15347819</v>
      </c>
      <c r="AB521" s="26">
        <f t="shared" si="30"/>
        <v>300000</v>
      </c>
      <c r="AC521" s="26"/>
      <c r="AE521" s="26"/>
    </row>
    <row r="522" spans="2:31" x14ac:dyDescent="0.25">
      <c r="B522" s="15">
        <v>513</v>
      </c>
      <c r="C522" s="27">
        <f t="shared" si="29"/>
        <v>49382559.15347819</v>
      </c>
      <c r="Z522" s="17">
        <v>60084</v>
      </c>
      <c r="AA522" s="26">
        <f t="shared" si="28"/>
        <v>49876292.418848068</v>
      </c>
      <c r="AB522" s="26">
        <f t="shared" si="30"/>
        <v>300000</v>
      </c>
      <c r="AC522" s="26"/>
      <c r="AE522" s="26"/>
    </row>
    <row r="523" spans="2:31" x14ac:dyDescent="0.25">
      <c r="B523" s="15">
        <v>514</v>
      </c>
      <c r="C523" s="27">
        <f t="shared" si="29"/>
        <v>49876292.418848068</v>
      </c>
      <c r="Z523" s="17">
        <v>60115</v>
      </c>
      <c r="AA523" s="26">
        <f t="shared" ref="AA523:AA586" si="31">AA522*(1+$D$7)+($D$5*(1+$D$7))</f>
        <v>50374962.093782611</v>
      </c>
      <c r="AB523" s="26">
        <f t="shared" si="30"/>
        <v>300000</v>
      </c>
      <c r="AC523" s="26"/>
      <c r="AE523" s="26"/>
    </row>
    <row r="524" spans="2:31" x14ac:dyDescent="0.25">
      <c r="B524" s="15">
        <v>515</v>
      </c>
      <c r="C524" s="27">
        <f t="shared" ref="C524:C587" si="32">(C523+$D$5)*(1+$D$7)</f>
        <v>50374962.093782611</v>
      </c>
      <c r="Z524" s="17">
        <v>60146</v>
      </c>
      <c r="AA524" s="26">
        <f t="shared" si="31"/>
        <v>50878617.533148304</v>
      </c>
      <c r="AB524" s="26">
        <f t="shared" ref="AB524:AB587" si="33">AB523+$D$5</f>
        <v>300000</v>
      </c>
      <c r="AC524" s="26"/>
      <c r="AE524" s="26"/>
    </row>
    <row r="525" spans="2:31" x14ac:dyDescent="0.25">
      <c r="B525" s="15">
        <v>516</v>
      </c>
      <c r="C525" s="27">
        <f t="shared" si="32"/>
        <v>50878617.533148304</v>
      </c>
      <c r="Z525" s="17">
        <v>60176</v>
      </c>
      <c r="AA525" s="26">
        <f t="shared" si="31"/>
        <v>51387308.585268013</v>
      </c>
      <c r="AB525" s="26">
        <f t="shared" si="33"/>
        <v>300000</v>
      </c>
      <c r="AC525" s="26"/>
      <c r="AE525" s="26"/>
    </row>
    <row r="526" spans="2:31" x14ac:dyDescent="0.25">
      <c r="B526" s="15">
        <v>517</v>
      </c>
      <c r="C526" s="27">
        <f t="shared" si="32"/>
        <v>51387308.585268013</v>
      </c>
      <c r="Z526" s="17">
        <v>60207</v>
      </c>
      <c r="AA526" s="26">
        <f t="shared" si="31"/>
        <v>51901085.596854642</v>
      </c>
      <c r="AB526" s="26">
        <f t="shared" si="33"/>
        <v>300000</v>
      </c>
      <c r="AC526" s="26"/>
      <c r="AE526" s="26"/>
    </row>
    <row r="527" spans="2:31" x14ac:dyDescent="0.25">
      <c r="B527" s="15">
        <v>518</v>
      </c>
      <c r="C527" s="27">
        <f t="shared" si="32"/>
        <v>51901085.596854642</v>
      </c>
      <c r="Z527" s="17">
        <v>60237</v>
      </c>
      <c r="AA527" s="26">
        <f t="shared" si="31"/>
        <v>52419999.417994097</v>
      </c>
      <c r="AB527" s="26">
        <f t="shared" si="33"/>
        <v>300000</v>
      </c>
      <c r="AC527" s="26"/>
      <c r="AE527" s="26"/>
    </row>
    <row r="528" spans="2:31" x14ac:dyDescent="0.25">
      <c r="B528" s="15">
        <v>519</v>
      </c>
      <c r="C528" s="27">
        <f t="shared" si="32"/>
        <v>52419999.417994097</v>
      </c>
      <c r="Z528" s="17">
        <v>60268</v>
      </c>
      <c r="AA528" s="26">
        <f t="shared" si="31"/>
        <v>52944101.407178074</v>
      </c>
      <c r="AB528" s="26">
        <f t="shared" si="33"/>
        <v>300000</v>
      </c>
      <c r="AC528" s="26"/>
      <c r="AE528" s="26"/>
    </row>
    <row r="529" spans="2:31" x14ac:dyDescent="0.25">
      <c r="B529" s="15">
        <v>520</v>
      </c>
      <c r="C529" s="27">
        <f t="shared" si="32"/>
        <v>52944101.407178074</v>
      </c>
      <c r="Z529" s="17">
        <v>60299</v>
      </c>
      <c r="AA529" s="26">
        <f t="shared" si="31"/>
        <v>53473443.436387166</v>
      </c>
      <c r="AB529" s="26">
        <f t="shared" si="33"/>
        <v>300000</v>
      </c>
      <c r="AC529" s="26"/>
      <c r="AE529" s="26"/>
    </row>
    <row r="530" spans="2:31" x14ac:dyDescent="0.25">
      <c r="B530" s="15">
        <v>521</v>
      </c>
      <c r="C530" s="27">
        <f t="shared" si="32"/>
        <v>53473443.436387166</v>
      </c>
      <c r="Z530" s="17">
        <v>60327</v>
      </c>
      <c r="AA530" s="26">
        <f t="shared" si="31"/>
        <v>54008077.896224782</v>
      </c>
      <c r="AB530" s="26">
        <f t="shared" si="33"/>
        <v>300000</v>
      </c>
      <c r="AC530" s="26"/>
      <c r="AE530" s="26"/>
    </row>
    <row r="531" spans="2:31" x14ac:dyDescent="0.25">
      <c r="B531" s="15">
        <v>522</v>
      </c>
      <c r="C531" s="27">
        <f t="shared" si="32"/>
        <v>54008077.896224782</v>
      </c>
      <c r="Z531" s="17">
        <v>60358</v>
      </c>
      <c r="AA531" s="26">
        <f t="shared" si="31"/>
        <v>54548057.701102428</v>
      </c>
      <c r="AB531" s="26">
        <f t="shared" si="33"/>
        <v>300000</v>
      </c>
      <c r="AC531" s="26"/>
      <c r="AE531" s="26"/>
    </row>
    <row r="532" spans="2:31" x14ac:dyDescent="0.25">
      <c r="B532" s="15">
        <v>523</v>
      </c>
      <c r="C532" s="27">
        <f t="shared" si="32"/>
        <v>54548057.701102428</v>
      </c>
      <c r="Z532" s="17">
        <v>60388</v>
      </c>
      <c r="AA532" s="26">
        <f t="shared" si="31"/>
        <v>55093436.294476785</v>
      </c>
      <c r="AB532" s="26">
        <f t="shared" si="33"/>
        <v>300000</v>
      </c>
      <c r="AC532" s="26"/>
      <c r="AE532" s="26"/>
    </row>
    <row r="533" spans="2:31" x14ac:dyDescent="0.25">
      <c r="B533" s="15">
        <v>524</v>
      </c>
      <c r="C533" s="27">
        <f t="shared" si="32"/>
        <v>55093436.294476785</v>
      </c>
      <c r="Z533" s="17">
        <v>60419</v>
      </c>
      <c r="AA533" s="26">
        <f t="shared" si="31"/>
        <v>55644267.654139191</v>
      </c>
      <c r="AB533" s="26">
        <f t="shared" si="33"/>
        <v>300000</v>
      </c>
      <c r="AC533" s="26"/>
      <c r="AE533" s="26"/>
    </row>
    <row r="534" spans="2:31" x14ac:dyDescent="0.25">
      <c r="B534" s="15">
        <v>525</v>
      </c>
      <c r="C534" s="27">
        <f t="shared" si="32"/>
        <v>55644267.654139191</v>
      </c>
      <c r="Z534" s="17">
        <v>60449</v>
      </c>
      <c r="AA534" s="26">
        <f t="shared" si="31"/>
        <v>56200606.297557972</v>
      </c>
      <c r="AB534" s="26">
        <f t="shared" si="33"/>
        <v>300000</v>
      </c>
      <c r="AC534" s="26"/>
      <c r="AE534" s="26"/>
    </row>
    <row r="535" spans="2:31" x14ac:dyDescent="0.25">
      <c r="B535" s="15">
        <v>526</v>
      </c>
      <c r="C535" s="27">
        <f t="shared" si="32"/>
        <v>56200606.297557972</v>
      </c>
      <c r="Z535" s="17">
        <v>60480</v>
      </c>
      <c r="AA535" s="26">
        <f t="shared" si="31"/>
        <v>56762507.287274212</v>
      </c>
      <c r="AB535" s="26">
        <f t="shared" si="33"/>
        <v>300000</v>
      </c>
      <c r="AC535" s="26"/>
      <c r="AE535" s="26"/>
    </row>
    <row r="536" spans="2:31" x14ac:dyDescent="0.25">
      <c r="B536" s="15">
        <v>527</v>
      </c>
      <c r="C536" s="27">
        <f t="shared" si="32"/>
        <v>56762507.287274212</v>
      </c>
      <c r="Z536" s="17">
        <v>60511</v>
      </c>
      <c r="AA536" s="26">
        <f t="shared" si="31"/>
        <v>57330026.236351468</v>
      </c>
      <c r="AB536" s="26">
        <f t="shared" si="33"/>
        <v>300000</v>
      </c>
      <c r="AC536" s="26"/>
      <c r="AE536" s="26"/>
    </row>
    <row r="537" spans="2:31" x14ac:dyDescent="0.25">
      <c r="B537" s="15">
        <v>528</v>
      </c>
      <c r="C537" s="27">
        <f t="shared" si="32"/>
        <v>57330026.236351468</v>
      </c>
      <c r="Z537" s="17">
        <v>60541</v>
      </c>
      <c r="AA537" s="26">
        <f t="shared" si="31"/>
        <v>57903219.313879952</v>
      </c>
      <c r="AB537" s="26">
        <f t="shared" si="33"/>
        <v>300000</v>
      </c>
      <c r="AC537" s="26"/>
      <c r="AE537" s="26"/>
    </row>
    <row r="538" spans="2:31" x14ac:dyDescent="0.25">
      <c r="B538" s="15">
        <v>529</v>
      </c>
      <c r="C538" s="27">
        <f t="shared" si="32"/>
        <v>57903219.313879952</v>
      </c>
      <c r="Z538" s="17">
        <v>60572</v>
      </c>
      <c r="AA538" s="26">
        <f t="shared" si="31"/>
        <v>58482143.250535764</v>
      </c>
      <c r="AB538" s="26">
        <f t="shared" si="33"/>
        <v>300000</v>
      </c>
      <c r="AC538" s="26"/>
      <c r="AE538" s="26"/>
    </row>
    <row r="539" spans="2:31" x14ac:dyDescent="0.25">
      <c r="B539" s="15">
        <v>530</v>
      </c>
      <c r="C539" s="27">
        <f t="shared" si="32"/>
        <v>58482143.250535764</v>
      </c>
      <c r="Z539" s="17">
        <v>60602</v>
      </c>
      <c r="AA539" s="26">
        <f t="shared" si="31"/>
        <v>59066855.344195701</v>
      </c>
      <c r="AB539" s="26">
        <f t="shared" si="33"/>
        <v>300000</v>
      </c>
      <c r="AC539" s="26"/>
      <c r="AE539" s="26"/>
    </row>
    <row r="540" spans="2:31" x14ac:dyDescent="0.25">
      <c r="B540" s="15">
        <v>531</v>
      </c>
      <c r="C540" s="27">
        <f t="shared" si="32"/>
        <v>59066855.344195701</v>
      </c>
      <c r="Z540" s="17">
        <v>60633</v>
      </c>
      <c r="AA540" s="26">
        <f t="shared" si="31"/>
        <v>59657413.465608209</v>
      </c>
      <c r="AB540" s="26">
        <f t="shared" si="33"/>
        <v>300000</v>
      </c>
      <c r="AC540" s="26"/>
      <c r="AE540" s="26"/>
    </row>
    <row r="541" spans="2:31" x14ac:dyDescent="0.25">
      <c r="B541" s="15">
        <v>532</v>
      </c>
      <c r="C541" s="27">
        <f t="shared" si="32"/>
        <v>59657413.465608209</v>
      </c>
      <c r="Z541" s="17">
        <v>60664</v>
      </c>
      <c r="AA541" s="26">
        <f t="shared" si="31"/>
        <v>60253876.064121008</v>
      </c>
      <c r="AB541" s="26">
        <f t="shared" si="33"/>
        <v>300000</v>
      </c>
      <c r="AC541" s="26"/>
      <c r="AE541" s="26"/>
    </row>
    <row r="542" spans="2:31" x14ac:dyDescent="0.25">
      <c r="B542" s="15">
        <v>533</v>
      </c>
      <c r="C542" s="27">
        <f t="shared" si="32"/>
        <v>60253876.064121008</v>
      </c>
      <c r="Z542" s="17">
        <v>60692</v>
      </c>
      <c r="AA542" s="26">
        <f t="shared" si="31"/>
        <v>60856302.173466034</v>
      </c>
      <c r="AB542" s="26">
        <f t="shared" si="33"/>
        <v>300000</v>
      </c>
      <c r="AC542" s="26"/>
      <c r="AE542" s="26"/>
    </row>
    <row r="543" spans="2:31" x14ac:dyDescent="0.25">
      <c r="B543" s="15">
        <v>534</v>
      </c>
      <c r="C543" s="27">
        <f t="shared" si="32"/>
        <v>60856302.173466034</v>
      </c>
      <c r="Z543" s="17">
        <v>60723</v>
      </c>
      <c r="AA543" s="26">
        <f t="shared" si="31"/>
        <v>61464751.417602167</v>
      </c>
      <c r="AB543" s="26">
        <f t="shared" si="33"/>
        <v>300000</v>
      </c>
      <c r="AC543" s="26"/>
      <c r="AE543" s="26"/>
    </row>
    <row r="544" spans="2:31" x14ac:dyDescent="0.25">
      <c r="B544" s="15">
        <v>535</v>
      </c>
      <c r="C544" s="27">
        <f t="shared" si="32"/>
        <v>61464751.417602167</v>
      </c>
      <c r="Z544" s="17">
        <v>60753</v>
      </c>
      <c r="AA544" s="26">
        <f t="shared" si="31"/>
        <v>62079284.016616389</v>
      </c>
      <c r="AB544" s="26">
        <f t="shared" si="33"/>
        <v>300000</v>
      </c>
      <c r="AC544" s="26"/>
      <c r="AE544" s="26"/>
    </row>
    <row r="545" spans="2:31" x14ac:dyDescent="0.25">
      <c r="B545" s="15">
        <v>536</v>
      </c>
      <c r="C545" s="27">
        <f t="shared" si="32"/>
        <v>62079284.016616389</v>
      </c>
      <c r="Z545" s="17">
        <v>60784</v>
      </c>
      <c r="AA545" s="26">
        <f t="shared" si="31"/>
        <v>62699960.792683981</v>
      </c>
      <c r="AB545" s="26">
        <f t="shared" si="33"/>
        <v>300000</v>
      </c>
      <c r="AC545" s="26"/>
      <c r="AE545" s="26"/>
    </row>
    <row r="546" spans="2:31" x14ac:dyDescent="0.25">
      <c r="B546" s="15">
        <v>537</v>
      </c>
      <c r="C546" s="27">
        <f t="shared" si="32"/>
        <v>62699960.792683981</v>
      </c>
      <c r="Z546" s="17">
        <v>60814</v>
      </c>
      <c r="AA546" s="26">
        <f t="shared" si="31"/>
        <v>63326843.176088259</v>
      </c>
      <c r="AB546" s="26">
        <f t="shared" si="33"/>
        <v>300000</v>
      </c>
      <c r="AC546" s="26"/>
      <c r="AE546" s="26"/>
    </row>
    <row r="547" spans="2:31" x14ac:dyDescent="0.25">
      <c r="B547" s="15">
        <v>538</v>
      </c>
      <c r="C547" s="27">
        <f t="shared" si="32"/>
        <v>63326843.176088259</v>
      </c>
      <c r="Z547" s="17">
        <v>60845</v>
      </c>
      <c r="AA547" s="26">
        <f t="shared" si="31"/>
        <v>63959993.211300522</v>
      </c>
      <c r="AB547" s="26">
        <f t="shared" si="33"/>
        <v>300000</v>
      </c>
      <c r="AC547" s="26"/>
      <c r="AE547" s="26"/>
    </row>
    <row r="548" spans="2:31" x14ac:dyDescent="0.25">
      <c r="B548" s="15">
        <v>539</v>
      </c>
      <c r="C548" s="27">
        <f t="shared" si="32"/>
        <v>63959993.211300522</v>
      </c>
      <c r="Z548" s="17">
        <v>60876</v>
      </c>
      <c r="AA548" s="26">
        <f t="shared" si="31"/>
        <v>64599473.563120775</v>
      </c>
      <c r="AB548" s="26">
        <f t="shared" si="33"/>
        <v>300000</v>
      </c>
      <c r="AC548" s="26"/>
      <c r="AE548" s="26"/>
    </row>
    <row r="549" spans="2:31" x14ac:dyDescent="0.25">
      <c r="B549" s="15">
        <v>540</v>
      </c>
      <c r="C549" s="27">
        <f t="shared" si="32"/>
        <v>64599473.563120775</v>
      </c>
      <c r="Z549" s="17">
        <v>60906</v>
      </c>
      <c r="AA549" s="26">
        <f t="shared" si="31"/>
        <v>65245347.522879869</v>
      </c>
      <c r="AB549" s="26">
        <f t="shared" si="33"/>
        <v>300000</v>
      </c>
      <c r="AC549" s="26"/>
      <c r="AE549" s="26"/>
    </row>
    <row r="550" spans="2:31" x14ac:dyDescent="0.25">
      <c r="B550" s="15">
        <v>541</v>
      </c>
      <c r="C550" s="27">
        <f t="shared" si="32"/>
        <v>65245347.522879869</v>
      </c>
      <c r="Z550" s="17">
        <v>60937</v>
      </c>
      <c r="AA550" s="26">
        <f t="shared" si="31"/>
        <v>65897679.014703639</v>
      </c>
      <c r="AB550" s="26">
        <f t="shared" si="33"/>
        <v>300000</v>
      </c>
      <c r="AC550" s="26"/>
      <c r="AE550" s="26"/>
    </row>
    <row r="551" spans="2:31" x14ac:dyDescent="0.25">
      <c r="B551" s="15">
        <v>542</v>
      </c>
      <c r="C551" s="27">
        <f t="shared" si="32"/>
        <v>65897679.014703639</v>
      </c>
      <c r="Z551" s="17">
        <v>60967</v>
      </c>
      <c r="AA551" s="26">
        <f t="shared" si="31"/>
        <v>66556532.601839662</v>
      </c>
      <c r="AB551" s="26">
        <f t="shared" si="33"/>
        <v>300000</v>
      </c>
      <c r="AC551" s="26"/>
      <c r="AE551" s="26"/>
    </row>
    <row r="552" spans="2:31" x14ac:dyDescent="0.25">
      <c r="B552" s="15">
        <v>543</v>
      </c>
      <c r="C552" s="27">
        <f t="shared" si="32"/>
        <v>66556532.601839662</v>
      </c>
      <c r="Z552" s="17">
        <v>60998</v>
      </c>
      <c r="AA552" s="26">
        <f t="shared" si="31"/>
        <v>67221973.493047267</v>
      </c>
      <c r="AB552" s="26">
        <f t="shared" si="33"/>
        <v>300000</v>
      </c>
      <c r="AC552" s="26"/>
      <c r="AE552" s="26"/>
    </row>
    <row r="553" spans="2:31" x14ac:dyDescent="0.25">
      <c r="B553" s="15">
        <v>544</v>
      </c>
      <c r="C553" s="27">
        <f t="shared" si="32"/>
        <v>67221973.493047267</v>
      </c>
      <c r="Z553" s="17">
        <v>61029</v>
      </c>
      <c r="AA553" s="26">
        <f t="shared" si="31"/>
        <v>67894067.549051493</v>
      </c>
      <c r="AB553" s="26">
        <f t="shared" si="33"/>
        <v>300000</v>
      </c>
      <c r="AC553" s="26"/>
      <c r="AE553" s="26"/>
    </row>
    <row r="554" spans="2:31" x14ac:dyDescent="0.25">
      <c r="B554" s="15">
        <v>545</v>
      </c>
      <c r="C554" s="27">
        <f t="shared" si="32"/>
        <v>67894067.549051493</v>
      </c>
      <c r="Z554" s="17">
        <v>61057</v>
      </c>
      <c r="AA554" s="26">
        <f t="shared" si="31"/>
        <v>68572881.289061472</v>
      </c>
      <c r="AB554" s="26">
        <f t="shared" si="33"/>
        <v>300000</v>
      </c>
      <c r="AC554" s="26"/>
      <c r="AE554" s="26"/>
    </row>
    <row r="555" spans="2:31" x14ac:dyDescent="0.25">
      <c r="B555" s="15">
        <v>546</v>
      </c>
      <c r="C555" s="27">
        <f t="shared" si="32"/>
        <v>68572881.289061472</v>
      </c>
      <c r="Z555" s="17">
        <v>61088</v>
      </c>
      <c r="AA555" s="26">
        <f t="shared" si="31"/>
        <v>69258481.897354066</v>
      </c>
      <c r="AB555" s="26">
        <f t="shared" si="33"/>
        <v>300000</v>
      </c>
      <c r="AC555" s="26"/>
      <c r="AE555" s="26"/>
    </row>
    <row r="556" spans="2:31" x14ac:dyDescent="0.25">
      <c r="B556" s="15">
        <v>547</v>
      </c>
      <c r="C556" s="27">
        <f t="shared" si="32"/>
        <v>69258481.897354066</v>
      </c>
      <c r="Z556" s="17">
        <v>61118</v>
      </c>
      <c r="AA556" s="26">
        <f t="shared" si="31"/>
        <v>69950937.229923293</v>
      </c>
      <c r="AB556" s="26">
        <f t="shared" si="33"/>
        <v>300000</v>
      </c>
      <c r="AC556" s="26"/>
      <c r="AE556" s="26"/>
    </row>
    <row r="557" spans="2:31" x14ac:dyDescent="0.25">
      <c r="B557" s="15">
        <v>548</v>
      </c>
      <c r="C557" s="27">
        <f t="shared" si="32"/>
        <v>69950937.229923293</v>
      </c>
      <c r="Z557" s="17">
        <v>61149</v>
      </c>
      <c r="AA557" s="26">
        <f t="shared" si="31"/>
        <v>70650315.821196258</v>
      </c>
      <c r="AB557" s="26">
        <f t="shared" si="33"/>
        <v>300000</v>
      </c>
      <c r="AC557" s="26"/>
      <c r="AE557" s="26"/>
    </row>
    <row r="558" spans="2:31" x14ac:dyDescent="0.25">
      <c r="B558" s="15">
        <v>549</v>
      </c>
      <c r="C558" s="27">
        <f t="shared" si="32"/>
        <v>70650315.821196258</v>
      </c>
      <c r="Z558" s="17">
        <v>61179</v>
      </c>
      <c r="AA558" s="26">
        <f t="shared" si="31"/>
        <v>71356686.890816197</v>
      </c>
      <c r="AB558" s="26">
        <f t="shared" si="33"/>
        <v>300000</v>
      </c>
      <c r="AC558" s="26"/>
      <c r="AE558" s="26"/>
    </row>
    <row r="559" spans="2:31" x14ac:dyDescent="0.25">
      <c r="B559" s="15">
        <v>550</v>
      </c>
      <c r="C559" s="27">
        <f t="shared" si="32"/>
        <v>71356686.890816197</v>
      </c>
      <c r="Z559" s="17">
        <v>61210</v>
      </c>
      <c r="AA559" s="26">
        <f t="shared" si="31"/>
        <v>72070120.350493371</v>
      </c>
      <c r="AB559" s="26">
        <f t="shared" si="33"/>
        <v>300000</v>
      </c>
      <c r="AC559" s="26"/>
      <c r="AE559" s="26"/>
    </row>
    <row r="560" spans="2:31" x14ac:dyDescent="0.25">
      <c r="B560" s="15">
        <v>551</v>
      </c>
      <c r="C560" s="27">
        <f t="shared" si="32"/>
        <v>72070120.350493371</v>
      </c>
      <c r="Z560" s="17">
        <v>61241</v>
      </c>
      <c r="AA560" s="26">
        <f t="shared" si="31"/>
        <v>72790686.810924426</v>
      </c>
      <c r="AB560" s="26">
        <f t="shared" si="33"/>
        <v>300000</v>
      </c>
      <c r="AC560" s="26"/>
      <c r="AE560" s="26"/>
    </row>
    <row r="561" spans="2:31" x14ac:dyDescent="0.25">
      <c r="B561" s="15">
        <v>552</v>
      </c>
      <c r="C561" s="27">
        <f t="shared" si="32"/>
        <v>72790686.810924426</v>
      </c>
      <c r="Z561" s="17">
        <v>61271</v>
      </c>
      <c r="AA561" s="26">
        <f t="shared" si="31"/>
        <v>73518457.588780969</v>
      </c>
      <c r="AB561" s="26">
        <f t="shared" si="33"/>
        <v>300000</v>
      </c>
      <c r="AC561" s="26"/>
      <c r="AE561" s="26"/>
    </row>
    <row r="562" spans="2:31" x14ac:dyDescent="0.25">
      <c r="B562" s="15">
        <v>553</v>
      </c>
      <c r="C562" s="27">
        <f t="shared" si="32"/>
        <v>73518457.588780969</v>
      </c>
      <c r="Z562" s="17">
        <v>61302</v>
      </c>
      <c r="AA562" s="26">
        <f t="shared" si="31"/>
        <v>74253504.71376799</v>
      </c>
      <c r="AB562" s="26">
        <f t="shared" si="33"/>
        <v>300000</v>
      </c>
      <c r="AC562" s="26"/>
      <c r="AE562" s="26"/>
    </row>
    <row r="563" spans="2:31" x14ac:dyDescent="0.25">
      <c r="B563" s="15">
        <v>554</v>
      </c>
      <c r="C563" s="27">
        <f t="shared" si="32"/>
        <v>74253504.71376799</v>
      </c>
      <c r="Z563" s="17">
        <v>61332</v>
      </c>
      <c r="AA563" s="26">
        <f t="shared" si="31"/>
        <v>74995900.935752854</v>
      </c>
      <c r="AB563" s="26">
        <f t="shared" si="33"/>
        <v>300000</v>
      </c>
      <c r="AC563" s="26"/>
      <c r="AE563" s="26"/>
    </row>
    <row r="564" spans="2:31" x14ac:dyDescent="0.25">
      <c r="B564" s="15">
        <v>555</v>
      </c>
      <c r="C564" s="27">
        <f t="shared" si="32"/>
        <v>74995900.935752854</v>
      </c>
      <c r="Z564" s="17">
        <v>61363</v>
      </c>
      <c r="AA564" s="26">
        <f t="shared" si="31"/>
        <v>75745719.731965587</v>
      </c>
      <c r="AB564" s="26">
        <f t="shared" si="33"/>
        <v>300000</v>
      </c>
      <c r="AC564" s="26"/>
      <c r="AE564" s="26"/>
    </row>
    <row r="565" spans="2:31" x14ac:dyDescent="0.25">
      <c r="B565" s="15">
        <v>556</v>
      </c>
      <c r="C565" s="27">
        <f t="shared" si="32"/>
        <v>75745719.731965587</v>
      </c>
      <c r="Z565" s="17">
        <v>61394</v>
      </c>
      <c r="AA565" s="26">
        <f t="shared" si="31"/>
        <v>76503035.314271152</v>
      </c>
      <c r="AB565" s="26">
        <f t="shared" si="33"/>
        <v>300000</v>
      </c>
      <c r="AC565" s="26"/>
      <c r="AE565" s="26"/>
    </row>
    <row r="566" spans="2:31" x14ac:dyDescent="0.25">
      <c r="B566" s="15">
        <v>557</v>
      </c>
      <c r="C566" s="27">
        <f t="shared" si="32"/>
        <v>76503035.314271152</v>
      </c>
      <c r="Z566" s="17">
        <v>61423</v>
      </c>
      <c r="AA566" s="26">
        <f t="shared" si="31"/>
        <v>77267922.636514395</v>
      </c>
      <c r="AB566" s="26">
        <f t="shared" si="33"/>
        <v>300000</v>
      </c>
      <c r="AC566" s="26"/>
      <c r="AE566" s="26"/>
    </row>
    <row r="567" spans="2:31" x14ac:dyDescent="0.25">
      <c r="B567" s="15">
        <v>558</v>
      </c>
      <c r="C567" s="27">
        <f t="shared" si="32"/>
        <v>77267922.636514395</v>
      </c>
      <c r="Z567" s="17">
        <v>61454</v>
      </c>
      <c r="AA567" s="26">
        <f t="shared" si="31"/>
        <v>78040457.401938483</v>
      </c>
      <c r="AB567" s="26">
        <f t="shared" si="33"/>
        <v>300000</v>
      </c>
      <c r="AC567" s="26"/>
      <c r="AE567" s="26"/>
    </row>
    <row r="568" spans="2:31" x14ac:dyDescent="0.25">
      <c r="B568" s="15">
        <v>559</v>
      </c>
      <c r="C568" s="27">
        <f t="shared" si="32"/>
        <v>78040457.401938483</v>
      </c>
      <c r="Z568" s="17">
        <v>61484</v>
      </c>
      <c r="AA568" s="26">
        <f t="shared" si="31"/>
        <v>78820716.070677489</v>
      </c>
      <c r="AB568" s="26">
        <f t="shared" si="33"/>
        <v>300000</v>
      </c>
      <c r="AC568" s="26"/>
      <c r="AE568" s="26"/>
    </row>
    <row r="569" spans="2:31" x14ac:dyDescent="0.25">
      <c r="B569" s="15">
        <v>560</v>
      </c>
      <c r="C569" s="27">
        <f t="shared" si="32"/>
        <v>78820716.070677489</v>
      </c>
      <c r="Z569" s="17">
        <v>61515</v>
      </c>
      <c r="AA569" s="26">
        <f t="shared" si="31"/>
        <v>79608775.867323861</v>
      </c>
      <c r="AB569" s="26">
        <f t="shared" si="33"/>
        <v>300000</v>
      </c>
      <c r="AC569" s="26"/>
      <c r="AE569" s="26"/>
    </row>
    <row r="570" spans="2:31" x14ac:dyDescent="0.25">
      <c r="B570" s="15">
        <v>561</v>
      </c>
      <c r="C570" s="27">
        <f t="shared" si="32"/>
        <v>79608775.867323861</v>
      </c>
      <c r="Z570" s="17">
        <v>61545</v>
      </c>
      <c r="AA570" s="26">
        <f t="shared" si="31"/>
        <v>80404714.788571611</v>
      </c>
      <c r="AB570" s="26">
        <f t="shared" si="33"/>
        <v>300000</v>
      </c>
      <c r="AC570" s="26"/>
      <c r="AE570" s="26"/>
    </row>
    <row r="571" spans="2:31" x14ac:dyDescent="0.25">
      <c r="B571" s="15">
        <v>562</v>
      </c>
      <c r="C571" s="27">
        <f t="shared" si="32"/>
        <v>80404714.788571611</v>
      </c>
      <c r="Z571" s="17">
        <v>61576</v>
      </c>
      <c r="AA571" s="26">
        <f t="shared" si="31"/>
        <v>81208611.610935852</v>
      </c>
      <c r="AB571" s="26">
        <f t="shared" si="33"/>
        <v>300000</v>
      </c>
      <c r="AC571" s="26"/>
      <c r="AE571" s="26"/>
    </row>
    <row r="572" spans="2:31" x14ac:dyDescent="0.25">
      <c r="B572" s="15">
        <v>563</v>
      </c>
      <c r="C572" s="27">
        <f t="shared" si="32"/>
        <v>81208611.610935852</v>
      </c>
      <c r="Z572" s="17">
        <v>61607</v>
      </c>
      <c r="AA572" s="26">
        <f t="shared" si="31"/>
        <v>82020545.898549572</v>
      </c>
      <c r="AB572" s="26">
        <f t="shared" si="33"/>
        <v>300000</v>
      </c>
      <c r="AC572" s="26"/>
      <c r="AE572" s="26"/>
    </row>
    <row r="573" spans="2:31" x14ac:dyDescent="0.25">
      <c r="B573" s="15">
        <v>564</v>
      </c>
      <c r="C573" s="27">
        <f t="shared" si="32"/>
        <v>82020545.898549572</v>
      </c>
      <c r="Z573" s="17">
        <v>61637</v>
      </c>
      <c r="AA573" s="26">
        <f t="shared" si="31"/>
        <v>82840598.011038333</v>
      </c>
      <c r="AB573" s="26">
        <f t="shared" si="33"/>
        <v>300000</v>
      </c>
      <c r="AC573" s="26"/>
      <c r="AE573" s="26"/>
    </row>
    <row r="574" spans="2:31" x14ac:dyDescent="0.25">
      <c r="B574" s="15">
        <v>565</v>
      </c>
      <c r="C574" s="27">
        <f t="shared" si="32"/>
        <v>82840598.011038333</v>
      </c>
      <c r="Z574" s="17">
        <v>61668</v>
      </c>
      <c r="AA574" s="26">
        <f t="shared" si="31"/>
        <v>83668849.111473709</v>
      </c>
      <c r="AB574" s="26">
        <f t="shared" si="33"/>
        <v>300000</v>
      </c>
      <c r="AC574" s="26"/>
      <c r="AE574" s="26"/>
    </row>
    <row r="575" spans="2:31" x14ac:dyDescent="0.25">
      <c r="B575" s="15">
        <v>566</v>
      </c>
      <c r="C575" s="27">
        <f t="shared" si="32"/>
        <v>83668849.111473709</v>
      </c>
      <c r="Z575" s="17">
        <v>61698</v>
      </c>
      <c r="AA575" s="26">
        <f t="shared" si="31"/>
        <v>84505381.17440626</v>
      </c>
      <c r="AB575" s="26">
        <f t="shared" si="33"/>
        <v>300000</v>
      </c>
      <c r="AC575" s="26"/>
      <c r="AE575" s="26"/>
    </row>
    <row r="576" spans="2:31" x14ac:dyDescent="0.25">
      <c r="B576" s="15">
        <v>567</v>
      </c>
      <c r="C576" s="27">
        <f t="shared" si="32"/>
        <v>84505381.17440626</v>
      </c>
      <c r="Z576" s="17">
        <v>61729</v>
      </c>
      <c r="AA576" s="26">
        <f t="shared" si="31"/>
        <v>85350276.993978769</v>
      </c>
      <c r="AB576" s="26">
        <f t="shared" si="33"/>
        <v>300000</v>
      </c>
      <c r="AC576" s="26"/>
      <c r="AE576" s="26"/>
    </row>
    <row r="577" spans="2:31" x14ac:dyDescent="0.25">
      <c r="B577" s="15">
        <v>568</v>
      </c>
      <c r="C577" s="27">
        <f t="shared" si="32"/>
        <v>85350276.993978769</v>
      </c>
      <c r="Z577" s="17">
        <v>61760</v>
      </c>
      <c r="AA577" s="26">
        <f t="shared" si="31"/>
        <v>86203620.192120671</v>
      </c>
      <c r="AB577" s="26">
        <f t="shared" si="33"/>
        <v>300000</v>
      </c>
      <c r="AC577" s="26"/>
      <c r="AE577" s="26"/>
    </row>
    <row r="578" spans="2:31" x14ac:dyDescent="0.25">
      <c r="B578" s="15">
        <v>569</v>
      </c>
      <c r="C578" s="27">
        <f t="shared" si="32"/>
        <v>86203620.192120671</v>
      </c>
      <c r="Z578" s="17">
        <v>61788</v>
      </c>
      <c r="AA578" s="26">
        <f t="shared" si="31"/>
        <v>87065495.226824358</v>
      </c>
      <c r="AB578" s="26">
        <f t="shared" si="33"/>
        <v>300000</v>
      </c>
      <c r="AC578" s="26"/>
      <c r="AE578" s="26"/>
    </row>
    <row r="579" spans="2:31" x14ac:dyDescent="0.25">
      <c r="B579" s="15">
        <v>570</v>
      </c>
      <c r="C579" s="27">
        <f t="shared" si="32"/>
        <v>87065495.226824358</v>
      </c>
      <c r="Z579" s="17">
        <v>61819</v>
      </c>
      <c r="AA579" s="26">
        <f t="shared" si="31"/>
        <v>87935987.400504217</v>
      </c>
      <c r="AB579" s="26">
        <f t="shared" si="33"/>
        <v>300000</v>
      </c>
      <c r="AC579" s="26"/>
      <c r="AE579" s="26"/>
    </row>
    <row r="580" spans="2:31" x14ac:dyDescent="0.25">
      <c r="B580" s="15">
        <v>571</v>
      </c>
      <c r="C580" s="27">
        <f t="shared" si="32"/>
        <v>87935987.400504217</v>
      </c>
      <c r="Z580" s="17">
        <v>61849</v>
      </c>
      <c r="AA580" s="26">
        <f t="shared" si="31"/>
        <v>88815182.868439332</v>
      </c>
      <c r="AB580" s="26">
        <f t="shared" si="33"/>
        <v>300000</v>
      </c>
      <c r="AC580" s="26"/>
      <c r="AE580" s="26"/>
    </row>
    <row r="581" spans="2:31" x14ac:dyDescent="0.25">
      <c r="B581" s="15">
        <v>572</v>
      </c>
      <c r="C581" s="27">
        <f t="shared" si="32"/>
        <v>88815182.868439332</v>
      </c>
      <c r="Z581" s="17">
        <v>61880</v>
      </c>
      <c r="AA581" s="26">
        <f t="shared" si="31"/>
        <v>89703168.647300467</v>
      </c>
      <c r="AB581" s="26">
        <f t="shared" si="33"/>
        <v>300000</v>
      </c>
      <c r="AC581" s="26"/>
      <c r="AE581" s="26"/>
    </row>
    <row r="582" spans="2:31" x14ac:dyDescent="0.25">
      <c r="B582" s="15">
        <v>573</v>
      </c>
      <c r="C582" s="27">
        <f t="shared" si="32"/>
        <v>89703168.647300467</v>
      </c>
      <c r="Z582" s="17">
        <v>61910</v>
      </c>
      <c r="AA582" s="26">
        <f t="shared" si="31"/>
        <v>90600032.623762429</v>
      </c>
      <c r="AB582" s="26">
        <f t="shared" si="33"/>
        <v>300000</v>
      </c>
      <c r="AC582" s="26"/>
      <c r="AE582" s="26"/>
    </row>
    <row r="583" spans="2:31" x14ac:dyDescent="0.25">
      <c r="B583" s="15">
        <v>574</v>
      </c>
      <c r="C583" s="27">
        <f t="shared" si="32"/>
        <v>90600032.623762429</v>
      </c>
      <c r="Z583" s="17">
        <v>61941</v>
      </c>
      <c r="AA583" s="26">
        <f t="shared" si="31"/>
        <v>91505863.563202456</v>
      </c>
      <c r="AB583" s="26">
        <f t="shared" si="33"/>
        <v>300000</v>
      </c>
      <c r="AC583" s="26"/>
      <c r="AE583" s="26"/>
    </row>
    <row r="584" spans="2:31" x14ac:dyDescent="0.25">
      <c r="B584" s="15">
        <v>575</v>
      </c>
      <c r="C584" s="27">
        <f t="shared" si="32"/>
        <v>91505863.563202456</v>
      </c>
      <c r="Z584" s="17">
        <v>61972</v>
      </c>
      <c r="AA584" s="26">
        <f t="shared" si="31"/>
        <v>92420751.1184856</v>
      </c>
      <c r="AB584" s="26">
        <f t="shared" si="33"/>
        <v>300000</v>
      </c>
      <c r="AC584" s="26"/>
      <c r="AE584" s="26"/>
    </row>
    <row r="585" spans="2:31" x14ac:dyDescent="0.25">
      <c r="B585" s="15">
        <v>576</v>
      </c>
      <c r="C585" s="27">
        <f t="shared" si="32"/>
        <v>92420751.1184856</v>
      </c>
      <c r="Z585" s="17">
        <v>62002</v>
      </c>
      <c r="AA585" s="26">
        <f t="shared" si="31"/>
        <v>93344785.838837937</v>
      </c>
      <c r="AB585" s="26">
        <f t="shared" si="33"/>
        <v>300000</v>
      </c>
      <c r="AC585" s="26"/>
      <c r="AE585" s="26"/>
    </row>
    <row r="586" spans="2:31" x14ac:dyDescent="0.25">
      <c r="B586" s="15">
        <v>577</v>
      </c>
      <c r="C586" s="27">
        <f t="shared" si="32"/>
        <v>93344785.838837937</v>
      </c>
      <c r="Z586" s="17">
        <v>62033</v>
      </c>
      <c r="AA586" s="26">
        <f t="shared" si="31"/>
        <v>94278059.178808525</v>
      </c>
      <c r="AB586" s="26">
        <f t="shared" si="33"/>
        <v>300000</v>
      </c>
      <c r="AC586" s="26"/>
      <c r="AE586" s="26"/>
    </row>
    <row r="587" spans="2:31" x14ac:dyDescent="0.25">
      <c r="B587" s="15">
        <v>578</v>
      </c>
      <c r="C587" s="27">
        <f t="shared" si="32"/>
        <v>94278059.178808525</v>
      </c>
      <c r="Z587" s="17">
        <v>62063</v>
      </c>
      <c r="AA587" s="26">
        <f t="shared" ref="AA587:AA608" si="34">AA586*(1+$D$7)+($D$5*(1+$D$7))</f>
        <v>95220663.507320926</v>
      </c>
      <c r="AB587" s="26">
        <f t="shared" si="33"/>
        <v>300000</v>
      </c>
      <c r="AC587" s="26"/>
      <c r="AE587" s="26"/>
    </row>
    <row r="588" spans="2:31" x14ac:dyDescent="0.25">
      <c r="B588" s="15">
        <v>579</v>
      </c>
      <c r="C588" s="27">
        <f t="shared" ref="C588:C609" si="35">(C587+$D$5)*(1+$D$7)</f>
        <v>95220663.507320926</v>
      </c>
      <c r="Z588" s="17">
        <v>62094</v>
      </c>
      <c r="AA588" s="26">
        <f t="shared" si="34"/>
        <v>96172692.116815224</v>
      </c>
      <c r="AB588" s="26">
        <f t="shared" ref="AB588:AB608" si="36">AB587+$D$5</f>
        <v>300000</v>
      </c>
      <c r="AC588" s="26"/>
      <c r="AE588" s="26"/>
    </row>
    <row r="589" spans="2:31" x14ac:dyDescent="0.25">
      <c r="B589" s="15">
        <v>580</v>
      </c>
      <c r="C589" s="27">
        <f t="shared" si="35"/>
        <v>96172692.116815224</v>
      </c>
      <c r="Z589" s="17">
        <v>62125</v>
      </c>
      <c r="AA589" s="26">
        <f t="shared" si="34"/>
        <v>97134239.232481524</v>
      </c>
      <c r="AB589" s="26">
        <f t="shared" si="36"/>
        <v>300000</v>
      </c>
      <c r="AC589" s="26"/>
      <c r="AE589" s="26"/>
    </row>
    <row r="590" spans="2:31" x14ac:dyDescent="0.25">
      <c r="B590" s="15">
        <v>581</v>
      </c>
      <c r="C590" s="27">
        <f t="shared" si="35"/>
        <v>97134239.232481524</v>
      </c>
      <c r="Z590" s="17">
        <v>62153</v>
      </c>
      <c r="AA590" s="26">
        <f t="shared" si="34"/>
        <v>98105400.021585628</v>
      </c>
      <c r="AB590" s="26">
        <f t="shared" si="36"/>
        <v>300000</v>
      </c>
      <c r="AC590" s="26"/>
      <c r="AE590" s="26"/>
    </row>
    <row r="591" spans="2:31" x14ac:dyDescent="0.25">
      <c r="B591" s="15">
        <v>582</v>
      </c>
      <c r="C591" s="27">
        <f t="shared" si="35"/>
        <v>98105400.021585628</v>
      </c>
      <c r="Z591" s="17">
        <v>62184</v>
      </c>
      <c r="AA591" s="26">
        <f t="shared" si="34"/>
        <v>99086270.602888092</v>
      </c>
      <c r="AB591" s="26">
        <f t="shared" si="36"/>
        <v>300000</v>
      </c>
      <c r="AC591" s="26"/>
      <c r="AE591" s="26"/>
    </row>
    <row r="592" spans="2:31" x14ac:dyDescent="0.25">
      <c r="B592" s="15">
        <v>583</v>
      </c>
      <c r="C592" s="27">
        <f t="shared" si="35"/>
        <v>99086270.602888092</v>
      </c>
      <c r="Z592" s="17">
        <v>62214</v>
      </c>
      <c r="AA592" s="26">
        <f t="shared" si="34"/>
        <v>100076948.05615738</v>
      </c>
      <c r="AB592" s="26">
        <f t="shared" si="36"/>
        <v>300000</v>
      </c>
      <c r="AC592" s="26"/>
      <c r="AE592" s="26"/>
    </row>
    <row r="593" spans="2:31" x14ac:dyDescent="0.25">
      <c r="B593" s="15">
        <v>584</v>
      </c>
      <c r="C593" s="27">
        <f t="shared" si="35"/>
        <v>100076948.05615738</v>
      </c>
      <c r="Z593" s="17">
        <v>62245</v>
      </c>
      <c r="AA593" s="26">
        <f t="shared" si="34"/>
        <v>101077530.4317781</v>
      </c>
      <c r="AB593" s="26">
        <f t="shared" si="36"/>
        <v>300000</v>
      </c>
      <c r="AC593" s="26"/>
      <c r="AE593" s="26"/>
    </row>
    <row r="594" spans="2:31" x14ac:dyDescent="0.25">
      <c r="B594" s="15">
        <v>585</v>
      </c>
      <c r="C594" s="27">
        <f t="shared" si="35"/>
        <v>101077530.4317781</v>
      </c>
      <c r="Z594" s="17">
        <v>62275</v>
      </c>
      <c r="AA594" s="26">
        <f t="shared" si="34"/>
        <v>102088116.76045544</v>
      </c>
      <c r="AB594" s="26">
        <f t="shared" si="36"/>
        <v>300000</v>
      </c>
      <c r="AC594" s="26"/>
      <c r="AE594" s="26"/>
    </row>
    <row r="595" spans="2:31" x14ac:dyDescent="0.25">
      <c r="B595" s="15">
        <v>586</v>
      </c>
      <c r="C595" s="27">
        <f t="shared" si="35"/>
        <v>102088116.76045544</v>
      </c>
      <c r="Z595" s="17">
        <v>62306</v>
      </c>
      <c r="AA595" s="26">
        <f t="shared" si="34"/>
        <v>103108807.06301646</v>
      </c>
      <c r="AB595" s="26">
        <f t="shared" si="36"/>
        <v>300000</v>
      </c>
      <c r="AC595" s="26"/>
      <c r="AE595" s="26"/>
    </row>
    <row r="596" spans="2:31" x14ac:dyDescent="0.25">
      <c r="B596" s="15">
        <v>587</v>
      </c>
      <c r="C596" s="27">
        <f t="shared" si="35"/>
        <v>103108807.06301646</v>
      </c>
      <c r="Z596" s="17">
        <v>62337</v>
      </c>
      <c r="AA596" s="26">
        <f t="shared" si="34"/>
        <v>104139702.3603095</v>
      </c>
      <c r="AB596" s="26">
        <f t="shared" si="36"/>
        <v>300000</v>
      </c>
      <c r="AC596" s="26"/>
      <c r="AE596" s="26"/>
    </row>
    <row r="597" spans="2:31" x14ac:dyDescent="0.25">
      <c r="B597" s="15">
        <v>588</v>
      </c>
      <c r="C597" s="27">
        <f t="shared" si="35"/>
        <v>104139702.3603095</v>
      </c>
      <c r="Z597" s="17">
        <v>62367</v>
      </c>
      <c r="AA597" s="26">
        <f t="shared" si="34"/>
        <v>105180904.68320251</v>
      </c>
      <c r="AB597" s="26">
        <f t="shared" si="36"/>
        <v>300000</v>
      </c>
      <c r="AC597" s="26"/>
      <c r="AE597" s="26"/>
    </row>
    <row r="598" spans="2:31" x14ac:dyDescent="0.25">
      <c r="B598" s="15">
        <v>589</v>
      </c>
      <c r="C598" s="27">
        <f t="shared" si="35"/>
        <v>105180904.68320251</v>
      </c>
      <c r="Z598" s="17">
        <v>62398</v>
      </c>
      <c r="AA598" s="26">
        <f t="shared" si="34"/>
        <v>106232517.08268136</v>
      </c>
      <c r="AB598" s="26">
        <f t="shared" si="36"/>
        <v>300000</v>
      </c>
      <c r="AC598" s="26"/>
      <c r="AE598" s="26"/>
    </row>
    <row r="599" spans="2:31" x14ac:dyDescent="0.25">
      <c r="B599" s="15">
        <v>590</v>
      </c>
      <c r="C599" s="27">
        <f>(C598+$D$5)*(1+$D$7)</f>
        <v>106232517.08268136</v>
      </c>
      <c r="Z599" s="17">
        <v>62428</v>
      </c>
      <c r="AA599" s="26">
        <f t="shared" si="34"/>
        <v>107294643.64004911</v>
      </c>
      <c r="AB599" s="26">
        <f t="shared" si="36"/>
        <v>300000</v>
      </c>
      <c r="AC599" s="26"/>
      <c r="AE599" s="26"/>
    </row>
    <row r="600" spans="2:31" x14ac:dyDescent="0.25">
      <c r="B600" s="15">
        <v>591</v>
      </c>
      <c r="C600" s="27">
        <f t="shared" si="35"/>
        <v>107294643.64004911</v>
      </c>
      <c r="Z600" s="17">
        <v>62459</v>
      </c>
      <c r="AA600" s="26">
        <f t="shared" si="34"/>
        <v>108367389.4772273</v>
      </c>
      <c r="AB600" s="26">
        <f t="shared" si="36"/>
        <v>300000</v>
      </c>
      <c r="AC600" s="26"/>
      <c r="AE600" s="26"/>
    </row>
    <row r="601" spans="2:31" x14ac:dyDescent="0.25">
      <c r="B601" s="15">
        <v>592</v>
      </c>
      <c r="C601" s="27">
        <f t="shared" si="35"/>
        <v>108367389.4772273</v>
      </c>
      <c r="Z601" s="17">
        <v>62490</v>
      </c>
      <c r="AA601" s="26">
        <f t="shared" si="34"/>
        <v>109450860.76716009</v>
      </c>
      <c r="AB601" s="26">
        <f t="shared" si="36"/>
        <v>300000</v>
      </c>
      <c r="AC601" s="26"/>
      <c r="AE601" s="26"/>
    </row>
    <row r="602" spans="2:31" x14ac:dyDescent="0.25">
      <c r="B602" s="15">
        <v>593</v>
      </c>
      <c r="C602" s="27">
        <f t="shared" si="35"/>
        <v>109450860.76716009</v>
      </c>
      <c r="Z602" s="17">
        <v>62518</v>
      </c>
      <c r="AA602" s="26">
        <f t="shared" si="34"/>
        <v>110545164.7443226</v>
      </c>
      <c r="AB602" s="26">
        <f t="shared" si="36"/>
        <v>300000</v>
      </c>
      <c r="AC602" s="26"/>
      <c r="AE602" s="26"/>
    </row>
    <row r="603" spans="2:31" x14ac:dyDescent="0.25">
      <c r="B603" s="15">
        <v>594</v>
      </c>
      <c r="C603" s="27">
        <f t="shared" si="35"/>
        <v>110545164.7443226</v>
      </c>
      <c r="Z603" s="17">
        <v>62549</v>
      </c>
      <c r="AA603" s="26">
        <f t="shared" si="34"/>
        <v>111650409.71533422</v>
      </c>
      <c r="AB603" s="26">
        <f t="shared" si="36"/>
        <v>300000</v>
      </c>
      <c r="AC603" s="26"/>
      <c r="AE603" s="26"/>
    </row>
    <row r="604" spans="2:31" x14ac:dyDescent="0.25">
      <c r="B604" s="15">
        <v>595</v>
      </c>
      <c r="C604" s="27">
        <f t="shared" si="35"/>
        <v>111650409.71533422</v>
      </c>
      <c r="Z604" s="17">
        <v>62579</v>
      </c>
      <c r="AA604" s="26">
        <f t="shared" si="34"/>
        <v>112766705.06967805</v>
      </c>
      <c r="AB604" s="26">
        <f t="shared" si="36"/>
        <v>300000</v>
      </c>
      <c r="AC604" s="26"/>
      <c r="AE604" s="26"/>
    </row>
    <row r="605" spans="2:31" x14ac:dyDescent="0.25">
      <c r="B605" s="15">
        <v>596</v>
      </c>
      <c r="C605" s="27">
        <f t="shared" si="35"/>
        <v>112766705.06967805</v>
      </c>
      <c r="Z605" s="17">
        <v>62610</v>
      </c>
      <c r="AA605" s="26">
        <f t="shared" si="34"/>
        <v>113894161.29052749</v>
      </c>
      <c r="AB605" s="26">
        <f t="shared" si="36"/>
        <v>300000</v>
      </c>
      <c r="AC605" s="26"/>
      <c r="AE605" s="26"/>
    </row>
    <row r="606" spans="2:31" x14ac:dyDescent="0.25">
      <c r="B606" s="15">
        <v>597</v>
      </c>
      <c r="C606" s="27">
        <f t="shared" si="35"/>
        <v>113894161.29052749</v>
      </c>
      <c r="Z606" s="17">
        <v>62640</v>
      </c>
      <c r="AA606" s="26">
        <f t="shared" si="34"/>
        <v>115032889.96568112</v>
      </c>
      <c r="AB606" s="26">
        <f t="shared" si="36"/>
        <v>300000</v>
      </c>
      <c r="AC606" s="26"/>
      <c r="AE606" s="26"/>
    </row>
    <row r="607" spans="2:31" x14ac:dyDescent="0.25">
      <c r="B607" s="15">
        <v>598</v>
      </c>
      <c r="C607" s="27">
        <f t="shared" si="35"/>
        <v>115032889.96568112</v>
      </c>
      <c r="Z607" s="17">
        <v>62671</v>
      </c>
      <c r="AA607" s="26">
        <f t="shared" si="34"/>
        <v>116183003.79860687</v>
      </c>
      <c r="AB607" s="26">
        <f t="shared" si="36"/>
        <v>300000</v>
      </c>
      <c r="AC607" s="26"/>
      <c r="AE607" s="26"/>
    </row>
    <row r="608" spans="2:31" x14ac:dyDescent="0.25">
      <c r="B608" s="15">
        <v>599</v>
      </c>
      <c r="C608" s="27">
        <f t="shared" si="35"/>
        <v>116183003.79860687</v>
      </c>
      <c r="Z608" s="17">
        <v>62702</v>
      </c>
      <c r="AA608" s="26">
        <f t="shared" si="34"/>
        <v>117344616.61959668</v>
      </c>
      <c r="AB608" s="26">
        <f t="shared" si="36"/>
        <v>300000</v>
      </c>
      <c r="AC608" s="26"/>
      <c r="AE608" s="26"/>
    </row>
    <row r="609" spans="2:3" x14ac:dyDescent="0.25">
      <c r="B609" s="15">
        <v>600</v>
      </c>
      <c r="C609" s="27">
        <f t="shared" si="35"/>
        <v>117344616.61959668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5F36-B25E-46AA-9363-059CB4ED42F9}">
  <dimension ref="A2:AE609"/>
  <sheetViews>
    <sheetView workbookViewId="0">
      <selection activeCell="D30" sqref="D30"/>
    </sheetView>
  </sheetViews>
  <sheetFormatPr defaultRowHeight="15" x14ac:dyDescent="0.25"/>
  <cols>
    <col min="1" max="1" width="5.7109375" style="14" customWidth="1"/>
    <col min="2" max="2" width="33.140625" style="15" bestFit="1" customWidth="1"/>
    <col min="3" max="3" width="33.140625" style="15" customWidth="1"/>
    <col min="4" max="15" width="15.7109375" style="15" customWidth="1"/>
    <col min="16" max="16" width="16.7109375" style="15" bestFit="1" customWidth="1"/>
    <col min="17" max="20" width="9.140625" style="15"/>
    <col min="21" max="21" width="11.5703125" style="17" bestFit="1" customWidth="1"/>
    <col min="22" max="22" width="19.7109375" style="15" bestFit="1" customWidth="1"/>
    <col min="23" max="23" width="15.42578125" style="15" bestFit="1" customWidth="1"/>
    <col min="24" max="25" width="9.140625" style="15"/>
    <col min="26" max="26" width="11.5703125" style="15" bestFit="1" customWidth="1"/>
    <col min="27" max="27" width="19.7109375" style="15" bestFit="1" customWidth="1"/>
    <col min="28" max="28" width="15.42578125" style="15" bestFit="1" customWidth="1"/>
    <col min="29" max="29" width="13.85546875" style="15" bestFit="1" customWidth="1"/>
    <col min="30" max="30" width="27.140625" style="15" bestFit="1" customWidth="1"/>
    <col min="31" max="31" width="13.85546875" style="15" bestFit="1" customWidth="1"/>
    <col min="32" max="16384" width="9.140625" style="15"/>
  </cols>
  <sheetData>
    <row r="2" spans="2:31" x14ac:dyDescent="0.25">
      <c r="D2" s="16" t="s">
        <v>20</v>
      </c>
    </row>
    <row r="4" spans="2:31" x14ac:dyDescent="0.25">
      <c r="B4" s="18" t="s">
        <v>8</v>
      </c>
      <c r="C4" s="18"/>
      <c r="D4" s="19">
        <f>'Simulador de Renda Fixa'!E4</f>
        <v>300000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0" t="s">
        <v>29</v>
      </c>
    </row>
    <row r="5" spans="2:31" x14ac:dyDescent="0.25">
      <c r="B5" s="18" t="s">
        <v>31</v>
      </c>
      <c r="C5" s="18"/>
      <c r="D5" s="19">
        <f>'Simulador de Renda Fixa'!E5</f>
        <v>0</v>
      </c>
      <c r="F5" s="19">
        <f>$D$5</f>
        <v>0</v>
      </c>
      <c r="G5" s="19">
        <f t="shared" ref="G5:N5" si="0">$D$5</f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</row>
    <row r="6" spans="2:31" x14ac:dyDescent="0.25">
      <c r="B6" s="18" t="s">
        <v>32</v>
      </c>
      <c r="C6" s="18"/>
      <c r="D6" s="21">
        <f>'Simulador de Renda Fixa'!H14</f>
        <v>0.13300000000000001</v>
      </c>
    </row>
    <row r="7" spans="2:31" x14ac:dyDescent="0.25">
      <c r="B7" s="18" t="s">
        <v>33</v>
      </c>
      <c r="C7" s="18"/>
      <c r="D7" s="22">
        <f>'Simulador de Renda Fixa'!I14</f>
        <v>1.0460076582707201E-2</v>
      </c>
      <c r="G7" s="23"/>
      <c r="H7" s="23"/>
      <c r="I7" s="22"/>
    </row>
    <row r="8" spans="2:31" x14ac:dyDescent="0.25">
      <c r="F8" s="15" t="s">
        <v>30</v>
      </c>
      <c r="G8" s="15" t="s">
        <v>39</v>
      </c>
      <c r="Z8" s="17" t="s">
        <v>34</v>
      </c>
      <c r="AA8" s="15" t="s">
        <v>35</v>
      </c>
      <c r="AB8" s="15" t="s">
        <v>36</v>
      </c>
      <c r="AC8" s="15" t="s">
        <v>34</v>
      </c>
      <c r="AD8" s="15" t="s">
        <v>37</v>
      </c>
      <c r="AE8" s="15" t="s">
        <v>38</v>
      </c>
    </row>
    <row r="9" spans="2:31" x14ac:dyDescent="0.25">
      <c r="F9" s="24">
        <f>VLOOKUP(G9,B10:C620,2,FALSE)</f>
        <v>436325.89109999937</v>
      </c>
      <c r="G9" s="15">
        <f>'Simulador de Renda Fixa'!E6</f>
        <v>36</v>
      </c>
      <c r="H9" s="25"/>
      <c r="T9" s="17"/>
      <c r="Z9" s="17">
        <v>44470</v>
      </c>
      <c r="AA9" s="26">
        <f>D4*(1+D7)</f>
        <v>303138.02297481213</v>
      </c>
      <c r="AB9" s="26">
        <f>D4</f>
        <v>300000</v>
      </c>
      <c r="AC9" s="17">
        <v>62702</v>
      </c>
      <c r="AD9" s="26">
        <f>AA608</f>
        <v>154389139.94413212</v>
      </c>
      <c r="AE9" s="26">
        <f>AD9</f>
        <v>154389139.94413212</v>
      </c>
    </row>
    <row r="10" spans="2:31" x14ac:dyDescent="0.25">
      <c r="B10" s="15">
        <v>1</v>
      </c>
      <c r="C10" s="27">
        <f>$D$4*(1+$D$7)</f>
        <v>303138.02297481213</v>
      </c>
      <c r="F10" s="15" t="s">
        <v>41</v>
      </c>
      <c r="Z10" s="17">
        <v>44501</v>
      </c>
      <c r="AA10" s="26">
        <f>AA9*(1+$D$7)+($D$5*(1+$D$7))</f>
        <v>306308.86991025915</v>
      </c>
      <c r="AB10" s="26">
        <f>AB9+$D$5</f>
        <v>300000</v>
      </c>
      <c r="AC10" s="17">
        <v>62733</v>
      </c>
      <c r="AD10" s="26">
        <f>AD9*(1+$D$7)-[1]Renda!$G$9</f>
        <v>155998113.68406621</v>
      </c>
      <c r="AE10" s="26">
        <f>AE9</f>
        <v>154389139.94413212</v>
      </c>
    </row>
    <row r="11" spans="2:31" x14ac:dyDescent="0.25">
      <c r="B11" s="15">
        <v>2</v>
      </c>
      <c r="C11" s="27">
        <f>(C10+$D$5)*(1+$D$7)</f>
        <v>306308.86991025915</v>
      </c>
      <c r="F11" s="26">
        <f>D4+(D5*(G9-1))</f>
        <v>300000</v>
      </c>
      <c r="Z11" s="17">
        <v>44531</v>
      </c>
      <c r="AA11" s="26">
        <f t="shared" ref="AA11:AA74" si="1">AA10*(1+$D$7)+($D$5*(1+$D$7))</f>
        <v>309512.88414748298</v>
      </c>
      <c r="AB11" s="26">
        <f>AB10+$D$5</f>
        <v>300000</v>
      </c>
      <c r="AC11" s="17">
        <v>62764</v>
      </c>
      <c r="AD11" s="26">
        <f>AD10*(1+$D$7)-[1]Renda!$G$9</f>
        <v>157623917.41253957</v>
      </c>
      <c r="AE11" s="26">
        <f t="shared" ref="AE11:AE74" si="2">AE10</f>
        <v>154389139.94413212</v>
      </c>
    </row>
    <row r="12" spans="2:31" x14ac:dyDescent="0.25">
      <c r="B12" s="15">
        <v>3</v>
      </c>
      <c r="C12" s="27">
        <f t="shared" ref="C12:C75" si="3">(C11+$D$5)*(1+$D$7)</f>
        <v>309512.88414748298</v>
      </c>
      <c r="F12" s="15" t="s">
        <v>42</v>
      </c>
      <c r="G12" s="25"/>
      <c r="Z12" s="17">
        <v>44562</v>
      </c>
      <c r="AA12" s="26">
        <f t="shared" si="1"/>
        <v>312750.41261900024</v>
      </c>
      <c r="AB12" s="26">
        <f t="shared" ref="AB12:AB75" si="4">AB11+$D$5</f>
        <v>300000</v>
      </c>
      <c r="AC12" s="17">
        <v>62795</v>
      </c>
      <c r="AD12" s="26">
        <f>AD11*(1+$D$7)-[1]Renda!$G$9</f>
        <v>159266727.1725212</v>
      </c>
      <c r="AE12" s="26">
        <f t="shared" si="2"/>
        <v>154389139.94413212</v>
      </c>
    </row>
    <row r="13" spans="2:31" x14ac:dyDescent="0.25">
      <c r="B13" s="15">
        <v>4</v>
      </c>
      <c r="C13" s="27">
        <f t="shared" si="3"/>
        <v>312750.41261900024</v>
      </c>
      <c r="F13" s="25">
        <f>F9-F11</f>
        <v>136325.89109999937</v>
      </c>
      <c r="Z13" s="17">
        <v>44593</v>
      </c>
      <c r="AA13" s="26">
        <f t="shared" si="1"/>
        <v>316021.80588626827</v>
      </c>
      <c r="AB13" s="26">
        <f t="shared" si="4"/>
        <v>300000</v>
      </c>
      <c r="AC13" s="17">
        <v>62826</v>
      </c>
      <c r="AD13" s="26">
        <f>AD12*(1+$D$7)-[1]Renda!$G$9</f>
        <v>160926720.84840307</v>
      </c>
      <c r="AE13" s="26">
        <f t="shared" si="2"/>
        <v>154389139.94413212</v>
      </c>
    </row>
    <row r="14" spans="2:31" x14ac:dyDescent="0.25">
      <c r="B14" s="15">
        <v>5</v>
      </c>
      <c r="C14" s="27">
        <f t="shared" si="3"/>
        <v>316021.80588626827</v>
      </c>
      <c r="F14" s="1" t="s">
        <v>42</v>
      </c>
      <c r="Z14" s="17">
        <v>44621</v>
      </c>
      <c r="AA14" s="26">
        <f t="shared" si="1"/>
        <v>319327.41817764408</v>
      </c>
      <c r="AB14" s="26">
        <f t="shared" si="4"/>
        <v>300000</v>
      </c>
      <c r="AC14" s="17">
        <v>62857</v>
      </c>
      <c r="AD14" s="26">
        <f>AD13*(1+$D$7)-[1]Renda!$G$9</f>
        <v>162604078.18526146</v>
      </c>
      <c r="AE14" s="26">
        <f t="shared" si="2"/>
        <v>154389139.94413212</v>
      </c>
    </row>
    <row r="15" spans="2:31" x14ac:dyDescent="0.25">
      <c r="B15" s="15">
        <v>6</v>
      </c>
      <c r="C15" s="27">
        <f t="shared" si="3"/>
        <v>319327.41817764408</v>
      </c>
      <c r="F15" s="9">
        <f>F13/F11</f>
        <v>0.45441963699999788</v>
      </c>
      <c r="Z15" s="17">
        <v>44652</v>
      </c>
      <c r="AA15" s="26">
        <f t="shared" si="1"/>
        <v>322667.6074267404</v>
      </c>
      <c r="AB15" s="26">
        <f t="shared" si="4"/>
        <v>300000</v>
      </c>
      <c r="AC15" s="17">
        <v>62888</v>
      </c>
      <c r="AD15" s="26">
        <f>AD14*(1+$D$7)-[1]Renda!$G$9</f>
        <v>164298980.80831996</v>
      </c>
      <c r="AE15" s="26">
        <f t="shared" si="2"/>
        <v>154389139.94413212</v>
      </c>
    </row>
    <row r="16" spans="2:31" x14ac:dyDescent="0.25">
      <c r="B16" s="15">
        <v>7</v>
      </c>
      <c r="C16" s="27">
        <f t="shared" si="3"/>
        <v>322667.6074267404</v>
      </c>
      <c r="Z16" s="17">
        <v>44682</v>
      </c>
      <c r="AA16" s="26">
        <f t="shared" si="1"/>
        <v>326042.73531118303</v>
      </c>
      <c r="AB16" s="26">
        <f t="shared" si="4"/>
        <v>300000</v>
      </c>
      <c r="AC16" s="17">
        <v>62919</v>
      </c>
      <c r="AD16" s="26">
        <f>AD15*(1+$D$7)-[1]Renda!$G$9</f>
        <v>166011612.24261588</v>
      </c>
      <c r="AE16" s="26">
        <f t="shared" si="2"/>
        <v>154389139.94413212</v>
      </c>
    </row>
    <row r="17" spans="2:31" x14ac:dyDescent="0.25">
      <c r="B17" s="15">
        <v>8</v>
      </c>
      <c r="C17" s="27">
        <f t="shared" si="3"/>
        <v>326042.73531118303</v>
      </c>
      <c r="Z17" s="17">
        <v>44713</v>
      </c>
      <c r="AA17" s="26">
        <f t="shared" si="1"/>
        <v>329453.16729177337</v>
      </c>
      <c r="AB17" s="26">
        <f t="shared" si="4"/>
        <v>300000</v>
      </c>
      <c r="AC17" s="17">
        <v>62950</v>
      </c>
      <c r="AD17" s="26">
        <f>AD16*(1+$D$7)-[1]Renda!$G$9</f>
        <v>167742157.9328725</v>
      </c>
      <c r="AE17" s="26">
        <f t="shared" si="2"/>
        <v>154389139.94413212</v>
      </c>
    </row>
    <row r="18" spans="2:31" x14ac:dyDescent="0.25">
      <c r="B18" s="15">
        <v>9</v>
      </c>
      <c r="C18" s="27">
        <f t="shared" si="3"/>
        <v>329453.16729177337</v>
      </c>
      <c r="Z18" s="17">
        <v>44743</v>
      </c>
      <c r="AA18" s="26">
        <f t="shared" si="1"/>
        <v>332899.27265206078</v>
      </c>
      <c r="AB18" s="26">
        <f t="shared" si="4"/>
        <v>300000</v>
      </c>
      <c r="AC18" s="17">
        <v>62981</v>
      </c>
      <c r="AD18" s="26">
        <f>AD17*(1+$D$7)-[1]Renda!$G$9</f>
        <v>169490805.26357907</v>
      </c>
      <c r="AE18" s="26">
        <f t="shared" si="2"/>
        <v>154389139.94413212</v>
      </c>
    </row>
    <row r="19" spans="2:31" x14ac:dyDescent="0.25">
      <c r="B19" s="15">
        <v>10</v>
      </c>
      <c r="C19" s="27">
        <f t="shared" si="3"/>
        <v>332899.27265206078</v>
      </c>
      <c r="Z19" s="17">
        <v>44774</v>
      </c>
      <c r="AA19" s="26">
        <f t="shared" si="1"/>
        <v>336381.42453832884</v>
      </c>
      <c r="AB19" s="26">
        <f t="shared" si="4"/>
        <v>300000</v>
      </c>
      <c r="AC19" s="17">
        <v>63012</v>
      </c>
      <c r="AD19" s="26">
        <f>AD18*(1+$D$7)-[1]Renda!$G$9</f>
        <v>171257743.57928097</v>
      </c>
      <c r="AE19" s="26">
        <f t="shared" si="2"/>
        <v>154389139.94413212</v>
      </c>
    </row>
    <row r="20" spans="2:31" x14ac:dyDescent="0.25">
      <c r="B20" s="15">
        <v>11</v>
      </c>
      <c r="C20" s="27">
        <f t="shared" si="3"/>
        <v>336381.42453832884</v>
      </c>
      <c r="Z20" s="17">
        <v>44805</v>
      </c>
      <c r="AA20" s="26">
        <f t="shared" si="1"/>
        <v>339899.99999999988</v>
      </c>
      <c r="AB20" s="26">
        <f t="shared" si="4"/>
        <v>300000</v>
      </c>
      <c r="AC20" s="17">
        <v>63043</v>
      </c>
      <c r="AD20" s="26">
        <f>AD19*(1+$D$7)-[1]Renda!$G$9</f>
        <v>173043164.20508203</v>
      </c>
      <c r="AE20" s="26">
        <f t="shared" si="2"/>
        <v>154389139.94413212</v>
      </c>
    </row>
    <row r="21" spans="2:31" x14ac:dyDescent="0.25">
      <c r="B21" s="15">
        <v>12</v>
      </c>
      <c r="C21" s="27">
        <f t="shared" si="3"/>
        <v>339899.99999999988</v>
      </c>
      <c r="Z21" s="17">
        <v>44835</v>
      </c>
      <c r="AA21" s="26">
        <f t="shared" si="1"/>
        <v>343455.38003046205</v>
      </c>
      <c r="AB21" s="26">
        <f t="shared" si="4"/>
        <v>300000</v>
      </c>
      <c r="AC21" s="17">
        <v>63074</v>
      </c>
      <c r="AD21" s="26">
        <f>AD20*(1+$D$7)-[1]Renda!$G$9</f>
        <v>174847260.46736133</v>
      </c>
      <c r="AE21" s="26">
        <f t="shared" si="2"/>
        <v>154389139.94413212</v>
      </c>
    </row>
    <row r="22" spans="2:31" x14ac:dyDescent="0.25">
      <c r="B22" s="15">
        <v>13</v>
      </c>
      <c r="C22" s="27">
        <f t="shared" si="3"/>
        <v>343455.38003046205</v>
      </c>
      <c r="Z22" s="17">
        <v>44866</v>
      </c>
      <c r="AA22" s="26">
        <f t="shared" si="1"/>
        <v>347047.94960832351</v>
      </c>
      <c r="AB22" s="26">
        <f t="shared" si="4"/>
        <v>300000</v>
      </c>
      <c r="AC22" s="17">
        <v>63105</v>
      </c>
      <c r="AD22" s="26">
        <f>AD21*(1+$D$7)-[1]Renda!$G$9</f>
        <v>176670227.71470663</v>
      </c>
      <c r="AE22" s="26">
        <f t="shared" si="2"/>
        <v>154389139.94413212</v>
      </c>
    </row>
    <row r="23" spans="2:31" x14ac:dyDescent="0.25">
      <c r="B23" s="15">
        <v>14</v>
      </c>
      <c r="C23" s="27">
        <f t="shared" si="3"/>
        <v>347047.94960832351</v>
      </c>
      <c r="Z23" s="17">
        <v>44896</v>
      </c>
      <c r="AA23" s="26">
        <f t="shared" si="1"/>
        <v>350678.09773909807</v>
      </c>
      <c r="AB23" s="26">
        <f t="shared" si="4"/>
        <v>300000</v>
      </c>
      <c r="AC23" s="17">
        <v>63136</v>
      </c>
      <c r="AD23" s="26">
        <f>AD22*(1+$D$7)-[1]Renda!$G$9</f>
        <v>178512263.33906692</v>
      </c>
      <c r="AE23" s="26">
        <f t="shared" si="2"/>
        <v>154389139.94413212</v>
      </c>
    </row>
    <row r="24" spans="2:31" x14ac:dyDescent="0.25">
      <c r="B24" s="15">
        <v>15</v>
      </c>
      <c r="C24" s="27">
        <f t="shared" si="3"/>
        <v>350678.09773909807</v>
      </c>
      <c r="Z24" s="17">
        <v>44927</v>
      </c>
      <c r="AA24" s="26">
        <f t="shared" si="1"/>
        <v>354346.21749732713</v>
      </c>
      <c r="AB24" s="26">
        <f t="shared" si="4"/>
        <v>300000</v>
      </c>
      <c r="AC24" s="17">
        <v>63167</v>
      </c>
      <c r="AD24" s="26">
        <f>AD23*(1+$D$7)-[1]Renda!$G$9</f>
        <v>180373566.79712611</v>
      </c>
      <c r="AE24" s="26">
        <f t="shared" si="2"/>
        <v>154389139.94413212</v>
      </c>
    </row>
    <row r="25" spans="2:31" x14ac:dyDescent="0.25">
      <c r="B25" s="15">
        <v>16</v>
      </c>
      <c r="C25" s="27">
        <f t="shared" si="3"/>
        <v>354346.21749732713</v>
      </c>
      <c r="Z25" s="17">
        <v>44958</v>
      </c>
      <c r="AA25" s="26">
        <f t="shared" si="1"/>
        <v>358052.7060691418</v>
      </c>
      <c r="AB25" s="26">
        <f t="shared" si="4"/>
        <v>300000</v>
      </c>
      <c r="AC25" s="17">
        <v>63198</v>
      </c>
      <c r="AD25" s="26">
        <f>AD24*(1+$D$7)-[1]Renda!$G$9</f>
        <v>182254339.63190025</v>
      </c>
      <c r="AE25" s="26">
        <f t="shared" si="2"/>
        <v>154389139.94413212</v>
      </c>
    </row>
    <row r="26" spans="2:31" x14ac:dyDescent="0.25">
      <c r="B26" s="15">
        <v>17</v>
      </c>
      <c r="C26" s="27">
        <f t="shared" si="3"/>
        <v>358052.7060691418</v>
      </c>
      <c r="Z26" s="17">
        <v>44986</v>
      </c>
      <c r="AA26" s="26">
        <f t="shared" si="1"/>
        <v>361797.96479527059</v>
      </c>
      <c r="AB26" s="26">
        <f t="shared" si="4"/>
        <v>300000</v>
      </c>
      <c r="AC26" s="17">
        <v>63229</v>
      </c>
      <c r="AD26" s="26">
        <f>AD25*(1+$D$7)-[1]Renda!$G$9</f>
        <v>184154785.49456081</v>
      </c>
      <c r="AE26" s="26">
        <f t="shared" si="2"/>
        <v>154389139.94413212</v>
      </c>
    </row>
    <row r="27" spans="2:31" x14ac:dyDescent="0.25">
      <c r="B27" s="15">
        <v>18</v>
      </c>
      <c r="C27" s="27">
        <f t="shared" si="3"/>
        <v>361797.96479527059</v>
      </c>
      <c r="Z27" s="17">
        <v>45017</v>
      </c>
      <c r="AA27" s="26">
        <f t="shared" si="1"/>
        <v>365582.39921449672</v>
      </c>
      <c r="AB27" s="26">
        <f t="shared" si="4"/>
        <v>300000</v>
      </c>
      <c r="AC27" s="17">
        <v>63260</v>
      </c>
      <c r="AD27" s="26">
        <f>AD26*(1+$D$7)-[1]Renda!$G$9</f>
        <v>186075110.16648608</v>
      </c>
      <c r="AE27" s="26">
        <f t="shared" si="2"/>
        <v>154389139.94413212</v>
      </c>
    </row>
    <row r="28" spans="2:31" x14ac:dyDescent="0.25">
      <c r="B28" s="15">
        <v>19</v>
      </c>
      <c r="C28" s="27">
        <f t="shared" si="3"/>
        <v>365582.39921449672</v>
      </c>
      <c r="Z28" s="17">
        <v>45047</v>
      </c>
      <c r="AA28" s="26">
        <f t="shared" si="1"/>
        <v>369406.4191075702</v>
      </c>
      <c r="AB28" s="26">
        <f t="shared" si="4"/>
        <v>300000</v>
      </c>
      <c r="AC28" s="17">
        <v>63291</v>
      </c>
      <c r="AD28" s="26">
        <f>AD27*(1+$D$7)-[1]Renda!$G$9</f>
        <v>188015521.58154336</v>
      </c>
      <c r="AE28" s="26">
        <f t="shared" si="2"/>
        <v>154389139.94413212</v>
      </c>
    </row>
    <row r="29" spans="2:31" x14ac:dyDescent="0.25">
      <c r="B29" s="15">
        <v>20</v>
      </c>
      <c r="C29" s="27">
        <f t="shared" si="3"/>
        <v>369406.4191075702</v>
      </c>
      <c r="Z29" s="17">
        <v>45078</v>
      </c>
      <c r="AA29" s="26">
        <f t="shared" si="1"/>
        <v>373270.438541579</v>
      </c>
      <c r="AB29" s="26">
        <f t="shared" si="4"/>
        <v>300000</v>
      </c>
      <c r="AC29" s="17">
        <v>63322</v>
      </c>
      <c r="AD29" s="26">
        <f>AD28*(1+$D$7)-[1]Renda!$G$9</f>
        <v>189976229.84860408</v>
      </c>
      <c r="AE29" s="26">
        <f t="shared" si="2"/>
        <v>154389139.94413212</v>
      </c>
    </row>
    <row r="30" spans="2:31" x14ac:dyDescent="0.25">
      <c r="B30" s="15">
        <v>21</v>
      </c>
      <c r="C30" s="27">
        <f t="shared" si="3"/>
        <v>373270.438541579</v>
      </c>
      <c r="Z30" s="17">
        <v>45108</v>
      </c>
      <c r="AA30" s="26">
        <f t="shared" si="1"/>
        <v>377174.87591478461</v>
      </c>
      <c r="AB30" s="26">
        <f t="shared" si="4"/>
        <v>300000</v>
      </c>
      <c r="AC30" s="17">
        <v>63353</v>
      </c>
      <c r="AD30" s="26">
        <f>AD29*(1+$D$7)-[1]Renda!$G$9</f>
        <v>191957447.27429461</v>
      </c>
      <c r="AE30" s="26">
        <f t="shared" si="2"/>
        <v>154389139.94413212</v>
      </c>
    </row>
    <row r="31" spans="2:31" x14ac:dyDescent="0.25">
      <c r="B31" s="15">
        <v>22</v>
      </c>
      <c r="C31" s="27">
        <f t="shared" si="3"/>
        <v>377174.87591478461</v>
      </c>
      <c r="Z31" s="17">
        <v>45139</v>
      </c>
      <c r="AA31" s="26">
        <f t="shared" si="1"/>
        <v>381120.15400192636</v>
      </c>
      <c r="AB31" s="26">
        <f t="shared" si="4"/>
        <v>300000</v>
      </c>
      <c r="AC31" s="17">
        <v>63384</v>
      </c>
      <c r="AD31" s="26">
        <f>AD30*(1+$D$7)-[1]Renda!$G$9</f>
        <v>193959388.38598487</v>
      </c>
      <c r="AE31" s="26">
        <f t="shared" si="2"/>
        <v>154389139.94413212</v>
      </c>
    </row>
    <row r="32" spans="2:31" x14ac:dyDescent="0.25">
      <c r="B32" s="15">
        <v>23</v>
      </c>
      <c r="C32" s="27">
        <f t="shared" si="3"/>
        <v>381120.15400192636</v>
      </c>
      <c r="Z32" s="17">
        <v>45170</v>
      </c>
      <c r="AA32" s="26">
        <f t="shared" si="1"/>
        <v>385106.69999999966</v>
      </c>
      <c r="AB32" s="26">
        <f t="shared" si="4"/>
        <v>300000</v>
      </c>
      <c r="AC32" s="17">
        <v>63415</v>
      </c>
      <c r="AD32" s="26">
        <f>AD31*(1+$D$7)-[1]Renda!$G$9</f>
        <v>195982269.95501748</v>
      </c>
      <c r="AE32" s="26">
        <f t="shared" si="2"/>
        <v>154389139.94413212</v>
      </c>
    </row>
    <row r="33" spans="2:31" x14ac:dyDescent="0.25">
      <c r="B33" s="15">
        <v>24</v>
      </c>
      <c r="C33" s="27">
        <f t="shared" si="3"/>
        <v>385106.69999999966</v>
      </c>
      <c r="Z33" s="17">
        <v>45200</v>
      </c>
      <c r="AA33" s="26">
        <f t="shared" si="1"/>
        <v>389134.94557451329</v>
      </c>
      <c r="AB33" s="26">
        <f t="shared" si="4"/>
        <v>300000</v>
      </c>
      <c r="AC33" s="17">
        <v>63446</v>
      </c>
      <c r="AD33" s="26">
        <f>AD32*(1+$D$7)-[1]Renda!$G$9</f>
        <v>198026311.02017993</v>
      </c>
      <c r="AE33" s="26">
        <f t="shared" si="2"/>
        <v>154389139.94413212</v>
      </c>
    </row>
    <row r="34" spans="2:31" x14ac:dyDescent="0.25">
      <c r="B34" s="15">
        <v>25</v>
      </c>
      <c r="C34" s="27">
        <f t="shared" si="3"/>
        <v>389134.94557451329</v>
      </c>
      <c r="Z34" s="17">
        <v>45231</v>
      </c>
      <c r="AA34" s="26">
        <f t="shared" si="1"/>
        <v>393205.3269062303</v>
      </c>
      <c r="AB34" s="26">
        <f t="shared" si="4"/>
        <v>300000</v>
      </c>
      <c r="AC34" s="17">
        <v>63477</v>
      </c>
      <c r="AD34" s="26">
        <f>AD33*(1+$D$7)-[1]Renda!$G$9</f>
        <v>200091732.91142216</v>
      </c>
      <c r="AE34" s="26">
        <f t="shared" si="2"/>
        <v>154389139.94413212</v>
      </c>
    </row>
    <row r="35" spans="2:31" x14ac:dyDescent="0.25">
      <c r="B35" s="15">
        <v>26</v>
      </c>
      <c r="C35" s="27">
        <f t="shared" si="3"/>
        <v>393205.3269062303</v>
      </c>
      <c r="Z35" s="17">
        <v>45261</v>
      </c>
      <c r="AA35" s="26">
        <f t="shared" si="1"/>
        <v>397318.28473839787</v>
      </c>
      <c r="AB35" s="26">
        <f t="shared" si="4"/>
        <v>300000</v>
      </c>
      <c r="AC35" s="17">
        <v>63508</v>
      </c>
      <c r="AD35" s="26">
        <f>AD34*(1+$D$7)-[1]Renda!$G$9</f>
        <v>202178759.2738224</v>
      </c>
      <c r="AE35" s="26">
        <f t="shared" si="2"/>
        <v>154389139.94413212</v>
      </c>
    </row>
    <row r="36" spans="2:31" x14ac:dyDescent="0.25">
      <c r="B36" s="15">
        <v>27</v>
      </c>
      <c r="C36" s="27">
        <f t="shared" si="3"/>
        <v>397318.28473839787</v>
      </c>
      <c r="Z36" s="17">
        <v>45292</v>
      </c>
      <c r="AA36" s="26">
        <f t="shared" si="1"/>
        <v>401474.26442447136</v>
      </c>
      <c r="AB36" s="26">
        <f t="shared" si="4"/>
        <v>300000</v>
      </c>
      <c r="AC36" s="17">
        <v>63539</v>
      </c>
      <c r="AD36" s="26">
        <f>AD35*(1+$D$7)-[1]Renda!$G$9</f>
        <v>204287616.09180346</v>
      </c>
      <c r="AE36" s="26">
        <f t="shared" si="2"/>
        <v>154389139.94413212</v>
      </c>
    </row>
    <row r="37" spans="2:31" x14ac:dyDescent="0.25">
      <c r="B37" s="15">
        <v>28</v>
      </c>
      <c r="C37" s="27">
        <f t="shared" si="3"/>
        <v>401474.26442447136</v>
      </c>
      <c r="Z37" s="17">
        <v>45323</v>
      </c>
      <c r="AA37" s="26">
        <f t="shared" si="1"/>
        <v>405673.71597633738</v>
      </c>
      <c r="AB37" s="26">
        <f t="shared" si="4"/>
        <v>300000</v>
      </c>
      <c r="AC37" s="17">
        <v>63570</v>
      </c>
      <c r="AD37" s="26">
        <f>AD36*(1+$D$7)-[1]Renda!$G$9</f>
        <v>206418531.71360257</v>
      </c>
      <c r="AE37" s="26">
        <f t="shared" si="2"/>
        <v>154389139.94413212</v>
      </c>
    </row>
    <row r="38" spans="2:31" x14ac:dyDescent="0.25">
      <c r="B38" s="15">
        <v>29</v>
      </c>
      <c r="C38" s="27">
        <f t="shared" si="3"/>
        <v>405673.71597633738</v>
      </c>
      <c r="Z38" s="17">
        <v>45352</v>
      </c>
      <c r="AA38" s="26">
        <f t="shared" si="1"/>
        <v>409917.0941130413</v>
      </c>
      <c r="AB38" s="26">
        <f t="shared" si="4"/>
        <v>300000</v>
      </c>
      <c r="AC38" s="17">
        <v>63601</v>
      </c>
      <c r="AD38" s="26">
        <f>AD37*(1+$D$7)-[1]Renda!$G$9</f>
        <v>208571736.87599698</v>
      </c>
      <c r="AE38" s="26">
        <f t="shared" si="2"/>
        <v>154389139.94413212</v>
      </c>
    </row>
    <row r="39" spans="2:31" x14ac:dyDescent="0.25">
      <c r="B39" s="15">
        <v>30</v>
      </c>
      <c r="C39" s="27">
        <f t="shared" si="3"/>
        <v>409917.0941130413</v>
      </c>
      <c r="Z39" s="17">
        <v>45383</v>
      </c>
      <c r="AA39" s="26">
        <f t="shared" si="1"/>
        <v>414204.85831002449</v>
      </c>
      <c r="AB39" s="26">
        <f t="shared" si="4"/>
        <v>300000</v>
      </c>
      <c r="AC39" s="17">
        <v>63632</v>
      </c>
      <c r="AD39" s="26">
        <f>AD38*(1+$D$7)-[1]Renda!$G$9</f>
        <v>210747464.72928831</v>
      </c>
      <c r="AE39" s="26">
        <f t="shared" si="2"/>
        <v>154389139.94413212</v>
      </c>
    </row>
    <row r="40" spans="2:31" x14ac:dyDescent="0.25">
      <c r="B40" s="15">
        <v>31</v>
      </c>
      <c r="C40" s="27">
        <f t="shared" si="3"/>
        <v>414204.85831002449</v>
      </c>
      <c r="Z40" s="17">
        <v>45413</v>
      </c>
      <c r="AA40" s="26">
        <f t="shared" si="1"/>
        <v>418537.47284887673</v>
      </c>
      <c r="AB40" s="26">
        <f t="shared" si="4"/>
        <v>300000</v>
      </c>
      <c r="AC40" s="17">
        <v>63663</v>
      </c>
      <c r="AD40" s="26">
        <f>AD39*(1+$D$7)-[1]Renda!$G$9</f>
        <v>212945950.8625482</v>
      </c>
      <c r="AE40" s="26">
        <f t="shared" si="2"/>
        <v>154389139.94413212</v>
      </c>
    </row>
    <row r="41" spans="2:31" x14ac:dyDescent="0.25">
      <c r="B41" s="15">
        <v>32</v>
      </c>
      <c r="C41" s="27">
        <f t="shared" si="3"/>
        <v>418537.47284887673</v>
      </c>
      <c r="Z41" s="17">
        <v>45444</v>
      </c>
      <c r="AA41" s="26">
        <f t="shared" si="1"/>
        <v>422915.40686760872</v>
      </c>
      <c r="AB41" s="26">
        <f t="shared" si="4"/>
        <v>300000</v>
      </c>
      <c r="AC41" s="17">
        <v>63694</v>
      </c>
      <c r="AD41" s="26">
        <f>AD40*(1+$D$7)-[1]Renda!$G$9</f>
        <v>215167433.32912803</v>
      </c>
      <c r="AE41" s="26">
        <f t="shared" si="2"/>
        <v>154389139.94413212</v>
      </c>
    </row>
    <row r="42" spans="2:31" x14ac:dyDescent="0.25">
      <c r="B42" s="15">
        <v>33</v>
      </c>
      <c r="C42" s="27">
        <f t="shared" si="3"/>
        <v>422915.40686760872</v>
      </c>
      <c r="Z42" s="17">
        <v>45474</v>
      </c>
      <c r="AA42" s="26">
        <f t="shared" si="1"/>
        <v>427339.13441145071</v>
      </c>
      <c r="AB42" s="26">
        <f t="shared" si="4"/>
        <v>300000</v>
      </c>
      <c r="AC42" s="17">
        <v>63725</v>
      </c>
      <c r="AD42" s="26">
        <f>AD41*(1+$D$7)-[1]Renda!$G$9</f>
        <v>217412152.6724354</v>
      </c>
      <c r="AE42" s="26">
        <f t="shared" si="2"/>
        <v>154389139.94413212</v>
      </c>
    </row>
    <row r="43" spans="2:31" x14ac:dyDescent="0.25">
      <c r="B43" s="15">
        <v>34</v>
      </c>
      <c r="C43" s="27">
        <f t="shared" si="3"/>
        <v>427339.13441145071</v>
      </c>
      <c r="Z43" s="17">
        <v>45505</v>
      </c>
      <c r="AA43" s="26">
        <f t="shared" si="1"/>
        <v>431809.13448418229</v>
      </c>
      <c r="AB43" s="26">
        <f t="shared" si="4"/>
        <v>300000</v>
      </c>
      <c r="AC43" s="17">
        <v>63756</v>
      </c>
      <c r="AD43" s="26">
        <f>AD42*(1+$D$7)-[1]Renda!$G$9</f>
        <v>219680351.95198047</v>
      </c>
      <c r="AE43" s="26">
        <f t="shared" si="2"/>
        <v>154389139.94413212</v>
      </c>
    </row>
    <row r="44" spans="2:31" x14ac:dyDescent="0.25">
      <c r="B44" s="15">
        <v>35</v>
      </c>
      <c r="C44" s="27">
        <f t="shared" si="3"/>
        <v>431809.13448418229</v>
      </c>
      <c r="Z44" s="17">
        <v>45536</v>
      </c>
      <c r="AA44" s="26">
        <f t="shared" si="1"/>
        <v>436325.89109999937</v>
      </c>
      <c r="AB44" s="26">
        <f t="shared" si="4"/>
        <v>300000</v>
      </c>
      <c r="AC44" s="17">
        <v>63787</v>
      </c>
      <c r="AD44" s="26">
        <f>AD43*(1+$D$7)-[1]Renda!$G$9</f>
        <v>221972276.76969442</v>
      </c>
      <c r="AE44" s="26">
        <f t="shared" si="2"/>
        <v>154389139.94413212</v>
      </c>
    </row>
    <row r="45" spans="2:31" x14ac:dyDescent="0.25">
      <c r="B45" s="15">
        <v>36</v>
      </c>
      <c r="C45" s="27">
        <f t="shared" si="3"/>
        <v>436325.89109999937</v>
      </c>
      <c r="Z45" s="17">
        <v>45566</v>
      </c>
      <c r="AA45" s="26">
        <f t="shared" si="1"/>
        <v>440889.89333592332</v>
      </c>
      <c r="AB45" s="26">
        <f t="shared" si="4"/>
        <v>300000</v>
      </c>
      <c r="AC45" s="17">
        <v>63818</v>
      </c>
      <c r="AD45" s="26">
        <f>AD44*(1+$D$7)-[1]Renda!$G$9</f>
        <v>224288175.29652345</v>
      </c>
      <c r="AE45" s="26">
        <f t="shared" si="2"/>
        <v>154389139.94413212</v>
      </c>
    </row>
    <row r="46" spans="2:31" x14ac:dyDescent="0.25">
      <c r="B46" s="15">
        <v>37</v>
      </c>
      <c r="C46" s="27">
        <f t="shared" si="3"/>
        <v>440889.89333592332</v>
      </c>
      <c r="Z46" s="17">
        <v>45597</v>
      </c>
      <c r="AA46" s="26">
        <f t="shared" si="1"/>
        <v>445501.6353847587</v>
      </c>
      <c r="AB46" s="26">
        <f t="shared" si="4"/>
        <v>300000</v>
      </c>
      <c r="AC46" s="17">
        <v>63849</v>
      </c>
      <c r="AD46" s="26">
        <f>AD45*(1+$D$7)-[1]Renda!$G$9</f>
        <v>226628298.29930091</v>
      </c>
      <c r="AE46" s="26">
        <f t="shared" si="2"/>
        <v>154389139.94413212</v>
      </c>
    </row>
    <row r="47" spans="2:31" x14ac:dyDescent="0.25">
      <c r="B47" s="15">
        <v>38</v>
      </c>
      <c r="C47" s="27">
        <f t="shared" si="3"/>
        <v>445501.6353847587</v>
      </c>
      <c r="Z47" s="17">
        <v>45627</v>
      </c>
      <c r="AA47" s="26">
        <f t="shared" si="1"/>
        <v>450161.61660860456</v>
      </c>
      <c r="AB47" s="26">
        <f t="shared" si="4"/>
        <v>300000</v>
      </c>
      <c r="AC47" s="17">
        <v>63880</v>
      </c>
      <c r="AD47" s="26">
        <f>AD46*(1+$D$7)-[1]Renda!$G$9</f>
        <v>228992899.16790035</v>
      </c>
      <c r="AE47" s="26">
        <f t="shared" si="2"/>
        <v>154389139.94413212</v>
      </c>
    </row>
    <row r="48" spans="2:31" x14ac:dyDescent="0.25">
      <c r="B48" s="15">
        <v>39</v>
      </c>
      <c r="C48" s="27">
        <f t="shared" si="3"/>
        <v>450161.61660860456</v>
      </c>
      <c r="Z48" s="17">
        <v>45658</v>
      </c>
      <c r="AA48" s="26">
        <f t="shared" si="1"/>
        <v>454870.34159292583</v>
      </c>
      <c r="AB48" s="26">
        <f t="shared" si="4"/>
        <v>300000</v>
      </c>
      <c r="AC48" s="17">
        <v>63911</v>
      </c>
      <c r="AD48" s="26">
        <f>AD47*(1+$D$7)-[1]Renda!$G$9</f>
        <v>231382233.94267291</v>
      </c>
      <c r="AE48" s="26">
        <f t="shared" si="2"/>
        <v>154389139.94413212</v>
      </c>
    </row>
    <row r="49" spans="2:31" x14ac:dyDescent="0.25">
      <c r="B49" s="15">
        <v>40</v>
      </c>
      <c r="C49" s="27">
        <f t="shared" si="3"/>
        <v>454870.34159292583</v>
      </c>
      <c r="Z49" s="17">
        <v>45689</v>
      </c>
      <c r="AA49" s="26">
        <f t="shared" si="1"/>
        <v>459628.32020119001</v>
      </c>
      <c r="AB49" s="26">
        <f t="shared" si="4"/>
        <v>300000</v>
      </c>
      <c r="AC49" s="17">
        <v>63942</v>
      </c>
      <c r="AD49" s="26">
        <f>AD48*(1+$D$7)-[1]Renda!$G$9</f>
        <v>233796561.34217131</v>
      </c>
      <c r="AE49" s="26">
        <f t="shared" si="2"/>
        <v>154389139.94413212</v>
      </c>
    </row>
    <row r="50" spans="2:31" x14ac:dyDescent="0.25">
      <c r="B50" s="15">
        <v>41</v>
      </c>
      <c r="C50" s="27">
        <f t="shared" si="3"/>
        <v>459628.32020119001</v>
      </c>
      <c r="Z50" s="17">
        <v>45717</v>
      </c>
      <c r="AA50" s="26">
        <f t="shared" si="1"/>
        <v>464436.0676300755</v>
      </c>
      <c r="AB50" s="26">
        <f t="shared" si="4"/>
        <v>300000</v>
      </c>
      <c r="AC50" s="17">
        <v>63973</v>
      </c>
      <c r="AD50" s="26">
        <f>AD49*(1+$D$7)-[1]Renda!$G$9</f>
        <v>236236142.79116419</v>
      </c>
      <c r="AE50" s="26">
        <f t="shared" si="2"/>
        <v>154389139.94413212</v>
      </c>
    </row>
    <row r="51" spans="2:31" x14ac:dyDescent="0.25">
      <c r="B51" s="15">
        <v>42</v>
      </c>
      <c r="C51" s="27">
        <f t="shared" si="3"/>
        <v>464436.0676300755</v>
      </c>
      <c r="Z51" s="17">
        <v>45748</v>
      </c>
      <c r="AA51" s="26">
        <f t="shared" si="1"/>
        <v>469294.10446525749</v>
      </c>
      <c r="AB51" s="26">
        <f t="shared" si="4"/>
        <v>300000</v>
      </c>
      <c r="AC51" s="17">
        <v>64004</v>
      </c>
      <c r="AD51" s="26">
        <f>AD50*(1+$D$7)-[1]Renda!$G$9</f>
        <v>238701242.44894329</v>
      </c>
      <c r="AE51" s="26">
        <f t="shared" si="2"/>
        <v>154389139.94413212</v>
      </c>
    </row>
    <row r="52" spans="2:31" x14ac:dyDescent="0.25">
      <c r="B52" s="15">
        <v>43</v>
      </c>
      <c r="C52" s="27">
        <f t="shared" si="3"/>
        <v>469294.10446525749</v>
      </c>
      <c r="Z52" s="17">
        <v>45778</v>
      </c>
      <c r="AA52" s="26">
        <f t="shared" si="1"/>
        <v>474202.9567377771</v>
      </c>
      <c r="AB52" s="26">
        <f t="shared" si="4"/>
        <v>300000</v>
      </c>
      <c r="AC52" s="17">
        <v>64035</v>
      </c>
      <c r="AD52" s="26">
        <f>AD51*(1+$D$7)-[1]Renda!$G$9</f>
        <v>241192127.23792675</v>
      </c>
      <c r="AE52" s="26">
        <f t="shared" si="2"/>
        <v>154389139.94413212</v>
      </c>
    </row>
    <row r="53" spans="2:31" x14ac:dyDescent="0.25">
      <c r="B53" s="15">
        <v>44</v>
      </c>
      <c r="C53" s="27">
        <f t="shared" si="3"/>
        <v>474202.9567377771</v>
      </c>
      <c r="Z53" s="17">
        <v>45809</v>
      </c>
      <c r="AA53" s="26">
        <f t="shared" si="1"/>
        <v>479163.15598100045</v>
      </c>
      <c r="AB53" s="26">
        <f t="shared" si="4"/>
        <v>300000</v>
      </c>
      <c r="AC53" s="17">
        <v>64066</v>
      </c>
      <c r="AD53" s="26">
        <f>AD52*(1+$D$7)-[1]Renda!$G$9</f>
        <v>243709066.87256169</v>
      </c>
      <c r="AE53" s="26">
        <f t="shared" si="2"/>
        <v>154389139.94413212</v>
      </c>
    </row>
    <row r="54" spans="2:31" x14ac:dyDescent="0.25">
      <c r="B54" s="15">
        <v>45</v>
      </c>
      <c r="C54" s="27">
        <f t="shared" si="3"/>
        <v>479163.15598100045</v>
      </c>
      <c r="Z54" s="17">
        <v>45839</v>
      </c>
      <c r="AA54" s="26">
        <f t="shared" si="1"/>
        <v>484175.23928817338</v>
      </c>
      <c r="AB54" s="26">
        <f t="shared" si="4"/>
        <v>300000</v>
      </c>
      <c r="AC54" s="17">
        <v>64097</v>
      </c>
      <c r="AD54" s="26">
        <f>AD53*(1+$D$7)-[1]Renda!$G$9</f>
        <v>246252333.88852894</v>
      </c>
      <c r="AE54" s="26">
        <f t="shared" si="2"/>
        <v>154389139.94413212</v>
      </c>
    </row>
    <row r="55" spans="2:31" x14ac:dyDescent="0.25">
      <c r="B55" s="15">
        <v>46</v>
      </c>
      <c r="C55" s="27">
        <f t="shared" si="3"/>
        <v>484175.23928817338</v>
      </c>
      <c r="Z55" s="17">
        <v>45870</v>
      </c>
      <c r="AA55" s="26">
        <f t="shared" si="1"/>
        <v>489239.74937057827</v>
      </c>
      <c r="AB55" s="26">
        <f t="shared" si="4"/>
        <v>300000</v>
      </c>
      <c r="AC55" s="17">
        <v>64128</v>
      </c>
      <c r="AD55" s="26">
        <f>AD54*(1+$D$7)-[1]Renda!$G$9</f>
        <v>248822203.67225349</v>
      </c>
      <c r="AE55" s="26">
        <f t="shared" si="2"/>
        <v>154389139.94413212</v>
      </c>
    </row>
    <row r="56" spans="2:31" x14ac:dyDescent="0.25">
      <c r="B56" s="15">
        <v>47</v>
      </c>
      <c r="C56" s="27">
        <f t="shared" si="3"/>
        <v>489239.74937057827</v>
      </c>
      <c r="Z56" s="17">
        <v>45901</v>
      </c>
      <c r="AA56" s="26">
        <f t="shared" si="1"/>
        <v>494357.23461629899</v>
      </c>
      <c r="AB56" s="26">
        <f t="shared" si="4"/>
        <v>300000</v>
      </c>
      <c r="AC56" s="17">
        <v>64159</v>
      </c>
      <c r="AD56" s="26">
        <f>AD55*(1+$D$7)-[1]Renda!$G$9</f>
        <v>251418954.49072337</v>
      </c>
      <c r="AE56" s="26">
        <f t="shared" si="2"/>
        <v>154389139.94413212</v>
      </c>
    </row>
    <row r="57" spans="2:31" x14ac:dyDescent="0.25">
      <c r="B57" s="15">
        <v>48</v>
      </c>
      <c r="C57" s="27">
        <f t="shared" si="3"/>
        <v>494357.23461629899</v>
      </c>
      <c r="Z57" s="17">
        <v>45931</v>
      </c>
      <c r="AA57" s="26">
        <f t="shared" si="1"/>
        <v>499528.2491496008</v>
      </c>
      <c r="AB57" s="26">
        <f t="shared" si="4"/>
        <v>300000</v>
      </c>
      <c r="AC57" s="17">
        <v>64190</v>
      </c>
      <c r="AD57" s="26">
        <f>AD56*(1+$D$7)-[1]Renda!$G$9</f>
        <v>254042867.52162066</v>
      </c>
      <c r="AE57" s="26">
        <f t="shared" si="2"/>
        <v>154389139.94413212</v>
      </c>
    </row>
    <row r="58" spans="2:31" x14ac:dyDescent="0.25">
      <c r="B58" s="15">
        <v>49</v>
      </c>
      <c r="C58" s="27">
        <f t="shared" si="3"/>
        <v>499528.2491496008</v>
      </c>
      <c r="Z58" s="17">
        <v>45962</v>
      </c>
      <c r="AA58" s="26">
        <f t="shared" si="1"/>
        <v>504753.35289093124</v>
      </c>
      <c r="AB58" s="26">
        <f t="shared" si="4"/>
        <v>300000</v>
      </c>
      <c r="AC58" s="17">
        <v>64221</v>
      </c>
      <c r="AD58" s="26">
        <f>AD57*(1+$D$7)-[1]Renda!$G$9</f>
        <v>256694226.88376752</v>
      </c>
      <c r="AE58" s="26">
        <f t="shared" si="2"/>
        <v>154389139.94413212</v>
      </c>
    </row>
    <row r="59" spans="2:31" x14ac:dyDescent="0.25">
      <c r="B59" s="15">
        <v>50</v>
      </c>
      <c r="C59" s="27">
        <f t="shared" si="3"/>
        <v>504753.35289093124</v>
      </c>
      <c r="Z59" s="17">
        <v>45992</v>
      </c>
      <c r="AA59" s="26">
        <f t="shared" si="1"/>
        <v>510033.11161754862</v>
      </c>
      <c r="AB59" s="26">
        <f t="shared" si="4"/>
        <v>300000</v>
      </c>
      <c r="AC59" s="17">
        <v>64252</v>
      </c>
      <c r="AD59" s="26">
        <f>AD58*(1+$D$7)-[1]Renda!$G$9</f>
        <v>259373319.6678907</v>
      </c>
      <c r="AE59" s="26">
        <f t="shared" si="2"/>
        <v>154389139.94413212</v>
      </c>
    </row>
    <row r="60" spans="2:31" x14ac:dyDescent="0.25">
      <c r="B60" s="15">
        <v>51</v>
      </c>
      <c r="C60" s="27">
        <f t="shared" si="3"/>
        <v>510033.11161754862</v>
      </c>
      <c r="Z60" s="17">
        <v>46023</v>
      </c>
      <c r="AA60" s="26">
        <f t="shared" si="1"/>
        <v>515368.09702478466</v>
      </c>
      <c r="AB60" s="26">
        <f t="shared" si="4"/>
        <v>300000</v>
      </c>
      <c r="AC60" s="17">
        <v>64283</v>
      </c>
      <c r="AD60" s="26">
        <f>AD59*(1+$D$7)-[1]Renda!$G$9</f>
        <v>262080435.96770799</v>
      </c>
      <c r="AE60" s="26">
        <f t="shared" si="2"/>
        <v>154389139.94413212</v>
      </c>
    </row>
    <row r="61" spans="2:31" x14ac:dyDescent="0.25">
      <c r="B61" s="15">
        <v>52</v>
      </c>
      <c r="C61" s="27">
        <f t="shared" si="3"/>
        <v>515368.09702478466</v>
      </c>
      <c r="Z61" s="17">
        <v>46054</v>
      </c>
      <c r="AA61" s="26">
        <f t="shared" si="1"/>
        <v>520758.88678794797</v>
      </c>
      <c r="AB61" s="26">
        <f t="shared" si="4"/>
        <v>300000</v>
      </c>
      <c r="AC61" s="17">
        <v>64314</v>
      </c>
      <c r="AD61" s="26">
        <f>AD60*(1+$D$7)-[1]Renda!$G$9</f>
        <v>264815868.91133967</v>
      </c>
      <c r="AE61" s="26">
        <f t="shared" si="2"/>
        <v>154389139.94413212</v>
      </c>
    </row>
    <row r="62" spans="2:31" x14ac:dyDescent="0.25">
      <c r="B62" s="15">
        <v>53</v>
      </c>
      <c r="C62" s="27">
        <f t="shared" si="3"/>
        <v>520758.88678794797</v>
      </c>
      <c r="Z62" s="17">
        <v>46082</v>
      </c>
      <c r="AA62" s="26">
        <f>AA61*(1+$D$7)+($D$5*(1+$D$7))</f>
        <v>526206.0646248752</v>
      </c>
      <c r="AB62" s="26">
        <f>AB61+$D$5</f>
        <v>300000</v>
      </c>
      <c r="AC62" s="17">
        <v>64345</v>
      </c>
      <c r="AD62" s="26">
        <f>AD61*(1+$D$7)-[1]Renda!$G$9</f>
        <v>267579914.6930486</v>
      </c>
      <c r="AE62" s="26">
        <f>AE61</f>
        <v>154389139.94413212</v>
      </c>
    </row>
    <row r="63" spans="2:31" x14ac:dyDescent="0.25">
      <c r="B63" s="15">
        <v>54</v>
      </c>
      <c r="C63" s="27">
        <f t="shared" si="3"/>
        <v>526206.0646248752</v>
      </c>
      <c r="Z63" s="17">
        <v>46113</v>
      </c>
      <c r="AA63" s="26">
        <f t="shared" si="1"/>
        <v>531710.22035913635</v>
      </c>
      <c r="AB63" s="26">
        <f t="shared" si="4"/>
        <v>300000</v>
      </c>
      <c r="AC63" s="17">
        <v>64376</v>
      </c>
      <c r="AD63" s="26">
        <f>AD62*(1+$D$7)-[1]Renda!$G$9</f>
        <v>270372872.60531229</v>
      </c>
      <c r="AE63" s="26">
        <f t="shared" si="2"/>
        <v>154389139.94413212</v>
      </c>
    </row>
    <row r="64" spans="2:31" x14ac:dyDescent="0.25">
      <c r="B64" s="15">
        <v>55</v>
      </c>
      <c r="C64" s="27">
        <f t="shared" si="3"/>
        <v>531710.22035913635</v>
      </c>
      <c r="Z64" s="17">
        <v>46143</v>
      </c>
      <c r="AA64" s="26">
        <f t="shared" si="1"/>
        <v>537271.94998390099</v>
      </c>
      <c r="AB64" s="26">
        <f t="shared" si="4"/>
        <v>300000</v>
      </c>
      <c r="AC64" s="17">
        <v>64407</v>
      </c>
      <c r="AD64" s="26">
        <f>AD63*(1+$D$7)-[1]Renda!$G$9</f>
        <v>273195045.07123053</v>
      </c>
      <c r="AE64" s="26">
        <f t="shared" si="2"/>
        <v>154389139.94413212</v>
      </c>
    </row>
    <row r="65" spans="2:31" x14ac:dyDescent="0.25">
      <c r="B65" s="15">
        <v>56</v>
      </c>
      <c r="C65" s="27">
        <f t="shared" si="3"/>
        <v>537271.94998390099</v>
      </c>
      <c r="Z65" s="17">
        <v>46174</v>
      </c>
      <c r="AA65" s="26">
        <f t="shared" si="1"/>
        <v>542891.85572647303</v>
      </c>
      <c r="AB65" s="26">
        <f t="shared" si="4"/>
        <v>300000</v>
      </c>
      <c r="AC65" s="17">
        <v>64438</v>
      </c>
      <c r="AD65" s="26">
        <f>AD64*(1+$D$7)-[1]Renda!$G$9</f>
        <v>276046737.6772719</v>
      </c>
      <c r="AE65" s="26">
        <f t="shared" si="2"/>
        <v>154389139.94413212</v>
      </c>
    </row>
    <row r="66" spans="2:31" x14ac:dyDescent="0.25">
      <c r="B66" s="15">
        <v>57</v>
      </c>
      <c r="C66" s="27">
        <f t="shared" si="3"/>
        <v>542891.85572647303</v>
      </c>
      <c r="Z66" s="17">
        <v>46204</v>
      </c>
      <c r="AA66" s="26">
        <f t="shared" si="1"/>
        <v>548570.54611350002</v>
      </c>
      <c r="AB66" s="26">
        <f t="shared" si="4"/>
        <v>300000</v>
      </c>
      <c r="AC66" s="17">
        <v>64469</v>
      </c>
      <c r="AD66" s="26">
        <f>AD65*(1+$D$7)-[1]Renda!$G$9</f>
        <v>278928259.20636278</v>
      </c>
      <c r="AE66" s="26">
        <f t="shared" si="2"/>
        <v>154389139.94413212</v>
      </c>
    </row>
    <row r="67" spans="2:31" x14ac:dyDescent="0.25">
      <c r="B67" s="15">
        <v>58</v>
      </c>
      <c r="C67" s="27">
        <f t="shared" si="3"/>
        <v>548570.54611350002</v>
      </c>
      <c r="Z67" s="17">
        <v>46235</v>
      </c>
      <c r="AA67" s="26">
        <f t="shared" si="1"/>
        <v>554308.63603686471</v>
      </c>
      <c r="AB67" s="26">
        <f t="shared" si="4"/>
        <v>300000</v>
      </c>
      <c r="AC67" s="17">
        <v>64500</v>
      </c>
      <c r="AD67" s="26">
        <f>AD66*(1+$D$7)-[1]Renda!$G$9</f>
        <v>281839921.6713227</v>
      </c>
      <c r="AE67" s="26">
        <f t="shared" si="2"/>
        <v>154389139.94413212</v>
      </c>
    </row>
    <row r="68" spans="2:31" x14ac:dyDescent="0.25">
      <c r="B68" s="15">
        <v>59</v>
      </c>
      <c r="C68" s="27">
        <f t="shared" si="3"/>
        <v>554308.63603686471</v>
      </c>
      <c r="Z68" s="17">
        <v>46266</v>
      </c>
      <c r="AA68" s="26">
        <f t="shared" si="1"/>
        <v>560106.74682026624</v>
      </c>
      <c r="AB68" s="26">
        <f t="shared" si="4"/>
        <v>300000</v>
      </c>
      <c r="AC68" s="17">
        <v>64531</v>
      </c>
      <c r="AD68" s="26">
        <f>AD67*(1+$D$7)-[1]Renda!$G$9</f>
        <v>284782040.34864908</v>
      </c>
      <c r="AE68" s="26">
        <f t="shared" si="2"/>
        <v>154389139.94413212</v>
      </c>
    </row>
    <row r="69" spans="2:31" x14ac:dyDescent="0.25">
      <c r="B69" s="15">
        <v>60</v>
      </c>
      <c r="C69" s="27">
        <f t="shared" si="3"/>
        <v>560106.74682026624</v>
      </c>
      <c r="Z69" s="17">
        <v>46296</v>
      </c>
      <c r="AA69" s="26">
        <f t="shared" si="1"/>
        <v>565965.50628649723</v>
      </c>
      <c r="AB69" s="26">
        <f t="shared" si="4"/>
        <v>300000</v>
      </c>
      <c r="AC69" s="17">
        <v>64562</v>
      </c>
      <c r="AD69" s="26">
        <f>AD68*(1+$D$7)-[1]Renda!$G$9</f>
        <v>287754933.81265575</v>
      </c>
      <c r="AE69" s="26">
        <f t="shared" si="2"/>
        <v>154389139.94413212</v>
      </c>
    </row>
    <row r="70" spans="2:31" x14ac:dyDescent="0.25">
      <c r="B70" s="15">
        <v>61</v>
      </c>
      <c r="C70" s="27">
        <f t="shared" si="3"/>
        <v>565965.50628649723</v>
      </c>
      <c r="Z70" s="17">
        <v>46327</v>
      </c>
      <c r="AA70" s="26">
        <f t="shared" si="1"/>
        <v>571885.54882542463</v>
      </c>
      <c r="AB70" s="26">
        <f t="shared" si="4"/>
        <v>300000</v>
      </c>
      <c r="AC70" s="17">
        <v>64593</v>
      </c>
      <c r="AD70" s="26">
        <f>AD69*(1+$D$7)-[1]Renda!$G$9</f>
        <v>290758923.96996814</v>
      </c>
      <c r="AE70" s="26">
        <f t="shared" si="2"/>
        <v>154389139.94413212</v>
      </c>
    </row>
    <row r="71" spans="2:31" x14ac:dyDescent="0.25">
      <c r="B71" s="15">
        <v>62</v>
      </c>
      <c r="C71" s="27">
        <f t="shared" si="3"/>
        <v>571885.54882542463</v>
      </c>
      <c r="Z71" s="17">
        <v>46357</v>
      </c>
      <c r="AA71" s="26">
        <f t="shared" si="1"/>
        <v>577867.51546268212</v>
      </c>
      <c r="AB71" s="26">
        <f t="shared" si="4"/>
        <v>300000</v>
      </c>
      <c r="AC71" s="17">
        <v>64624</v>
      </c>
      <c r="AD71" s="26">
        <f>AD70*(1+$D$7)-[1]Renda!$G$9</f>
        <v>293794336.09437972</v>
      </c>
      <c r="AE71" s="26">
        <f t="shared" si="2"/>
        <v>154389139.94413212</v>
      </c>
    </row>
    <row r="72" spans="2:31" x14ac:dyDescent="0.25">
      <c r="B72" s="15">
        <v>63</v>
      </c>
      <c r="C72" s="27">
        <f t="shared" si="3"/>
        <v>577867.51546268212</v>
      </c>
      <c r="Z72" s="17">
        <v>46388</v>
      </c>
      <c r="AA72" s="26">
        <f t="shared" si="1"/>
        <v>583912.05392908049</v>
      </c>
      <c r="AB72" s="26">
        <f t="shared" si="4"/>
        <v>300000</v>
      </c>
      <c r="AC72" s="17">
        <v>64655</v>
      </c>
      <c r="AD72" s="26">
        <f>AD71*(1+$D$7)-[1]Renda!$G$9</f>
        <v>296861498.86207271</v>
      </c>
      <c r="AE72" s="26">
        <f t="shared" si="2"/>
        <v>154389139.94413212</v>
      </c>
    </row>
    <row r="73" spans="2:31" x14ac:dyDescent="0.25">
      <c r="B73" s="15">
        <v>64</v>
      </c>
      <c r="C73" s="27">
        <f t="shared" si="3"/>
        <v>583912.05392908049</v>
      </c>
      <c r="Z73" s="17">
        <v>46419</v>
      </c>
      <c r="AA73" s="26">
        <f t="shared" si="1"/>
        <v>590019.81873074453</v>
      </c>
      <c r="AB73" s="26">
        <f t="shared" si="4"/>
        <v>300000</v>
      </c>
      <c r="AC73" s="17">
        <v>64686</v>
      </c>
      <c r="AD73" s="26">
        <f>AD72*(1+$D$7)-[1]Renda!$G$9</f>
        <v>299960744.38720739</v>
      </c>
      <c r="AE73" s="26">
        <f t="shared" si="2"/>
        <v>154389139.94413212</v>
      </c>
    </row>
    <row r="74" spans="2:31" x14ac:dyDescent="0.25">
      <c r="B74" s="15">
        <v>65</v>
      </c>
      <c r="C74" s="27">
        <f t="shared" si="3"/>
        <v>590019.81873074453</v>
      </c>
      <c r="Z74" s="17">
        <v>46447</v>
      </c>
      <c r="AA74" s="26">
        <f t="shared" si="1"/>
        <v>596191.47121998318</v>
      </c>
      <c r="AB74" s="26">
        <f t="shared" si="4"/>
        <v>300000</v>
      </c>
      <c r="AC74" s="17">
        <v>64717</v>
      </c>
      <c r="AD74" s="26">
        <f>AD73*(1+$D$7)-[1]Renda!$G$9</f>
        <v>303092408.25788361</v>
      </c>
      <c r="AE74" s="26">
        <f t="shared" si="2"/>
        <v>154389139.94413212</v>
      </c>
    </row>
    <row r="75" spans="2:31" x14ac:dyDescent="0.25">
      <c r="B75" s="15">
        <v>66</v>
      </c>
      <c r="C75" s="27">
        <f t="shared" si="3"/>
        <v>596191.47121998318</v>
      </c>
      <c r="Z75" s="17">
        <v>46478</v>
      </c>
      <c r="AA75" s="26">
        <f t="shared" ref="AA75:AA138" si="5">AA74*(1+$D$7)+($D$5*(1+$D$7))</f>
        <v>602427.67966690112</v>
      </c>
      <c r="AB75" s="26">
        <f t="shared" si="4"/>
        <v>300000</v>
      </c>
      <c r="AC75" s="17">
        <v>64748</v>
      </c>
      <c r="AD75" s="26">
        <f>AD74*(1+$D$7)-[1]Renda!$G$9</f>
        <v>306256829.57247835</v>
      </c>
      <c r="AE75" s="26">
        <f t="shared" ref="AE75:AE138" si="6">AE74</f>
        <v>154389139.94413212</v>
      </c>
    </row>
    <row r="76" spans="2:31" x14ac:dyDescent="0.25">
      <c r="B76" s="15">
        <v>67</v>
      </c>
      <c r="C76" s="27">
        <f t="shared" ref="C76:C139" si="7">(C75+$D$5)*(1+$D$7)</f>
        <v>602427.67966690112</v>
      </c>
      <c r="Z76" s="17">
        <v>46508</v>
      </c>
      <c r="AA76" s="26">
        <f t="shared" si="5"/>
        <v>608729.11933175952</v>
      </c>
      <c r="AB76" s="26">
        <f t="shared" ref="AB76:AB139" si="8">AB75+$D$5</f>
        <v>300000</v>
      </c>
      <c r="AC76" s="17">
        <v>64779</v>
      </c>
      <c r="AD76" s="26">
        <f>AD75*(1+$D$7)-[1]Renda!$G$9</f>
        <v>309454350.97636372</v>
      </c>
      <c r="AE76" s="26">
        <f t="shared" si="6"/>
        <v>154389139.94413212</v>
      </c>
    </row>
    <row r="77" spans="2:31" x14ac:dyDescent="0.25">
      <c r="B77" s="15">
        <v>68</v>
      </c>
      <c r="C77" s="27">
        <f t="shared" si="7"/>
        <v>608729.11933175952</v>
      </c>
      <c r="Z77" s="17">
        <v>46539</v>
      </c>
      <c r="AA77" s="26">
        <f t="shared" si="5"/>
        <v>615096.47253809369</v>
      </c>
      <c r="AB77" s="26">
        <f t="shared" si="8"/>
        <v>300000</v>
      </c>
      <c r="AC77" s="17">
        <v>64810</v>
      </c>
      <c r="AD77" s="26">
        <f>AD76*(1+$D$7)-[1]Renda!$G$9</f>
        <v>312685318.69900858</v>
      </c>
      <c r="AE77" s="26">
        <f t="shared" si="6"/>
        <v>154389139.94413212</v>
      </c>
    </row>
    <row r="78" spans="2:31" x14ac:dyDescent="0.25">
      <c r="B78" s="15">
        <v>69</v>
      </c>
      <c r="C78" s="27">
        <f t="shared" si="7"/>
        <v>615096.47253809369</v>
      </c>
      <c r="Z78" s="17">
        <v>46569</v>
      </c>
      <c r="AA78" s="26">
        <f t="shared" si="5"/>
        <v>621530.42874659516</v>
      </c>
      <c r="AB78" s="26">
        <f t="shared" si="8"/>
        <v>300000</v>
      </c>
      <c r="AC78" s="17">
        <v>64841</v>
      </c>
      <c r="AD78" s="26">
        <f>AD77*(1+$D$7)-[1]Renda!$G$9</f>
        <v>315950082.59146857</v>
      </c>
      <c r="AE78" s="26">
        <f t="shared" si="6"/>
        <v>154389139.94413212</v>
      </c>
    </row>
    <row r="79" spans="2:31" x14ac:dyDescent="0.25">
      <c r="B79" s="15">
        <v>70</v>
      </c>
      <c r="C79" s="27">
        <f t="shared" si="7"/>
        <v>621530.42874659516</v>
      </c>
      <c r="Z79" s="17">
        <v>46600</v>
      </c>
      <c r="AA79" s="26">
        <f t="shared" si="5"/>
        <v>628031.68462976743</v>
      </c>
      <c r="AB79" s="26">
        <f t="shared" si="8"/>
        <v>300000</v>
      </c>
      <c r="AC79" s="17">
        <v>64872</v>
      </c>
      <c r="AD79" s="26">
        <f>AD78*(1+$D$7)-[1]Renda!$G$9</f>
        <v>319248996.16426814</v>
      </c>
      <c r="AE79" s="26">
        <f t="shared" si="6"/>
        <v>154389139.94413212</v>
      </c>
    </row>
    <row r="80" spans="2:31" x14ac:dyDescent="0.25">
      <c r="B80" s="15">
        <v>71</v>
      </c>
      <c r="C80" s="27">
        <f t="shared" si="7"/>
        <v>628031.68462976743</v>
      </c>
      <c r="Z80" s="17">
        <v>46631</v>
      </c>
      <c r="AA80" s="26">
        <f t="shared" si="5"/>
        <v>634600.94414736144</v>
      </c>
      <c r="AB80" s="26">
        <f t="shared" si="8"/>
        <v>300000</v>
      </c>
      <c r="AC80" s="17">
        <v>64903</v>
      </c>
      <c r="AD80" s="26">
        <f>AD79*(1+$D$7)-[1]Renda!$G$9</f>
        <v>322582416.62567896</v>
      </c>
      <c r="AE80" s="26">
        <f t="shared" si="6"/>
        <v>154389139.94413212</v>
      </c>
    </row>
    <row r="81" spans="2:31" x14ac:dyDescent="0.25">
      <c r="B81" s="15">
        <v>72</v>
      </c>
      <c r="C81" s="27">
        <f t="shared" si="7"/>
        <v>634600.94414736144</v>
      </c>
      <c r="Z81" s="17">
        <v>46661</v>
      </c>
      <c r="AA81" s="26">
        <f t="shared" si="5"/>
        <v>641238.9186226012</v>
      </c>
      <c r="AB81" s="26">
        <f t="shared" si="8"/>
        <v>300000</v>
      </c>
      <c r="AC81" s="17">
        <v>64934</v>
      </c>
      <c r="AD81" s="26">
        <f>AD80*(1+$D$7)-[1]Renda!$G$9</f>
        <v>325950704.92039847</v>
      </c>
      <c r="AE81" s="26">
        <f t="shared" si="6"/>
        <v>154389139.94413212</v>
      </c>
    </row>
    <row r="82" spans="2:31" x14ac:dyDescent="0.25">
      <c r="B82" s="15">
        <v>73</v>
      </c>
      <c r="C82" s="27">
        <f t="shared" si="7"/>
        <v>641238.9186226012</v>
      </c>
      <c r="Z82" s="17">
        <v>46692</v>
      </c>
      <c r="AA82" s="26">
        <f t="shared" si="5"/>
        <v>647946.32681920601</v>
      </c>
      <c r="AB82" s="26">
        <f t="shared" si="8"/>
        <v>300000</v>
      </c>
      <c r="AC82" s="17">
        <v>64965</v>
      </c>
      <c r="AD82" s="26">
        <f>AD81*(1+$D$7)-[1]Renda!$G$9</f>
        <v>329354225.76863337</v>
      </c>
      <c r="AE82" s="26">
        <f t="shared" si="6"/>
        <v>154389139.94413212</v>
      </c>
    </row>
    <row r="83" spans="2:31" x14ac:dyDescent="0.25">
      <c r="B83" s="15">
        <v>74</v>
      </c>
      <c r="C83" s="27">
        <f t="shared" si="7"/>
        <v>647946.32681920601</v>
      </c>
      <c r="Z83" s="17">
        <v>46722</v>
      </c>
      <c r="AA83" s="26">
        <f t="shared" si="5"/>
        <v>654723.89501921867</v>
      </c>
      <c r="AB83" s="26">
        <f t="shared" si="8"/>
        <v>300000</v>
      </c>
      <c r="AC83" s="17">
        <v>64996</v>
      </c>
      <c r="AD83" s="26">
        <f>AD82*(1+$D$7)-[1]Renda!$G$9</f>
        <v>332793347.70559168</v>
      </c>
      <c r="AE83" s="26">
        <f t="shared" si="6"/>
        <v>154389139.94413212</v>
      </c>
    </row>
    <row r="84" spans="2:31" x14ac:dyDescent="0.25">
      <c r="B84" s="15">
        <v>75</v>
      </c>
      <c r="C84" s="27">
        <f t="shared" si="7"/>
        <v>654723.89501921867</v>
      </c>
      <c r="Z84" s="17">
        <v>46753</v>
      </c>
      <c r="AA84" s="26">
        <f t="shared" si="5"/>
        <v>661572.357101648</v>
      </c>
      <c r="AB84" s="26">
        <f t="shared" si="8"/>
        <v>300000</v>
      </c>
      <c r="AC84" s="17">
        <v>65027</v>
      </c>
      <c r="AD84" s="26">
        <f>AD83*(1+$D$7)-[1]Renda!$G$9</f>
        <v>336268443.12138784</v>
      </c>
      <c r="AE84" s="26">
        <f t="shared" si="6"/>
        <v>154389139.94413212</v>
      </c>
    </row>
    <row r="85" spans="2:31" x14ac:dyDescent="0.25">
      <c r="B85" s="15">
        <v>76</v>
      </c>
      <c r="C85" s="27">
        <f t="shared" si="7"/>
        <v>661572.357101648</v>
      </c>
      <c r="Z85" s="17">
        <v>46784</v>
      </c>
      <c r="AA85" s="26">
        <f t="shared" si="5"/>
        <v>668492.4546219334</v>
      </c>
      <c r="AB85" s="26">
        <f t="shared" si="8"/>
        <v>300000</v>
      </c>
      <c r="AC85" s="17">
        <v>65058</v>
      </c>
      <c r="AD85" s="26">
        <f>AD84*(1+$D$7)-[1]Renda!$G$9</f>
        <v>339779888.30136544</v>
      </c>
      <c r="AE85" s="26">
        <f t="shared" si="6"/>
        <v>154389139.94413212</v>
      </c>
    </row>
    <row r="86" spans="2:31" x14ac:dyDescent="0.25">
      <c r="B86" s="15">
        <v>77</v>
      </c>
      <c r="C86" s="27">
        <f t="shared" si="7"/>
        <v>668492.4546219334</v>
      </c>
      <c r="Z86" s="17">
        <v>46813</v>
      </c>
      <c r="AA86" s="26">
        <f t="shared" si="5"/>
        <v>675484.93689224077</v>
      </c>
      <c r="AB86" s="26">
        <f t="shared" si="8"/>
        <v>300000</v>
      </c>
      <c r="AC86" s="17">
        <v>65089</v>
      </c>
      <c r="AD86" s="26">
        <f>AD85*(1+$D$7)-[1]Renda!$G$9</f>
        <v>343328063.46684158</v>
      </c>
      <c r="AE86" s="26">
        <f t="shared" si="6"/>
        <v>154389139.94413212</v>
      </c>
    </row>
    <row r="87" spans="2:31" x14ac:dyDescent="0.25">
      <c r="B87" s="15">
        <v>78</v>
      </c>
      <c r="C87" s="27">
        <f t="shared" si="7"/>
        <v>675484.93689224077</v>
      </c>
      <c r="Z87" s="17">
        <v>46844</v>
      </c>
      <c r="AA87" s="26">
        <f t="shared" si="5"/>
        <v>682550.56106259872</v>
      </c>
      <c r="AB87" s="26">
        <f t="shared" si="8"/>
        <v>300000</v>
      </c>
      <c r="AC87" s="17">
        <v>65120</v>
      </c>
      <c r="AD87" s="26">
        <f>AD86*(1+$D$7)-[1]Renda!$G$9</f>
        <v>346913352.81627744</v>
      </c>
      <c r="AE87" s="26">
        <f t="shared" si="6"/>
        <v>154389139.94413212</v>
      </c>
    </row>
    <row r="88" spans="2:31" x14ac:dyDescent="0.25">
      <c r="B88" s="15">
        <v>79</v>
      </c>
      <c r="C88" s="27">
        <f t="shared" si="7"/>
        <v>682550.56106259872</v>
      </c>
      <c r="Z88" s="17">
        <v>46874</v>
      </c>
      <c r="AA88" s="26">
        <f t="shared" si="5"/>
        <v>689690.09220288321</v>
      </c>
      <c r="AB88" s="26">
        <f t="shared" si="8"/>
        <v>300000</v>
      </c>
      <c r="AC88" s="17">
        <v>65151</v>
      </c>
      <c r="AD88" s="26">
        <f>AD87*(1+$D$7)-[1]Renda!$G$9</f>
        <v>350536144.56687957</v>
      </c>
      <c r="AE88" s="26">
        <f t="shared" si="6"/>
        <v>154389139.94413212</v>
      </c>
    </row>
    <row r="89" spans="2:31" x14ac:dyDescent="0.25">
      <c r="B89" s="15">
        <v>80</v>
      </c>
      <c r="C89" s="27">
        <f t="shared" si="7"/>
        <v>689690.09220288321</v>
      </c>
      <c r="Z89" s="17">
        <v>46905</v>
      </c>
      <c r="AA89" s="26">
        <f t="shared" si="5"/>
        <v>696904.30338565982</v>
      </c>
      <c r="AB89" s="26">
        <f t="shared" si="8"/>
        <v>300000</v>
      </c>
      <c r="AC89" s="17">
        <v>65182</v>
      </c>
      <c r="AD89" s="26">
        <f>AD88*(1+$D$7)-[1]Renda!$G$9</f>
        <v>354196830.99663621</v>
      </c>
      <c r="AE89" s="26">
        <f t="shared" si="6"/>
        <v>154389139.94413212</v>
      </c>
    </row>
    <row r="90" spans="2:31" x14ac:dyDescent="0.25">
      <c r="B90" s="15">
        <v>81</v>
      </c>
      <c r="C90" s="27">
        <f t="shared" si="7"/>
        <v>696904.30338565982</v>
      </c>
      <c r="Z90" s="17">
        <v>46935</v>
      </c>
      <c r="AA90" s="26">
        <f t="shared" si="5"/>
        <v>704193.97576989199</v>
      </c>
      <c r="AB90" s="26">
        <f t="shared" si="8"/>
        <v>300000</v>
      </c>
      <c r="AC90" s="17">
        <v>65213</v>
      </c>
      <c r="AD90" s="26">
        <f>AD89*(1+$D$7)-[1]Renda!$G$9</f>
        <v>357895808.4867934</v>
      </c>
      <c r="AE90" s="26">
        <f t="shared" si="6"/>
        <v>154389139.94413212</v>
      </c>
    </row>
    <row r="91" spans="2:31" x14ac:dyDescent="0.25">
      <c r="B91" s="15">
        <v>82</v>
      </c>
      <c r="C91" s="27">
        <f t="shared" si="7"/>
        <v>704193.97576989199</v>
      </c>
      <c r="Z91" s="17">
        <v>46966</v>
      </c>
      <c r="AA91" s="26">
        <f t="shared" si="5"/>
        <v>711559.8986855261</v>
      </c>
      <c r="AB91" s="26">
        <f t="shared" si="8"/>
        <v>300000</v>
      </c>
      <c r="AC91" s="17">
        <v>65244</v>
      </c>
      <c r="AD91" s="26">
        <f>AD90*(1+$D$7)-[1]Renda!$G$9</f>
        <v>361633477.56477535</v>
      </c>
      <c r="AE91" s="26">
        <f t="shared" si="6"/>
        <v>154389139.94413212</v>
      </c>
    </row>
    <row r="92" spans="2:31" x14ac:dyDescent="0.25">
      <c r="B92" s="15">
        <v>83</v>
      </c>
      <c r="C92" s="27">
        <f t="shared" si="7"/>
        <v>711559.8986855261</v>
      </c>
      <c r="Z92" s="17">
        <v>46997</v>
      </c>
      <c r="AA92" s="26">
        <f t="shared" si="5"/>
        <v>719002.86971896014</v>
      </c>
      <c r="AB92" s="26">
        <f t="shared" si="8"/>
        <v>300000</v>
      </c>
      <c r="AC92" s="17">
        <v>65275</v>
      </c>
      <c r="AD92" s="26">
        <f>AD91*(1+$D$7)-[1]Renda!$G$9</f>
        <v>365410242.94755375</v>
      </c>
      <c r="AE92" s="26">
        <f t="shared" si="6"/>
        <v>154389139.94413212</v>
      </c>
    </row>
    <row r="93" spans="2:31" x14ac:dyDescent="0.25">
      <c r="B93" s="15">
        <v>84</v>
      </c>
      <c r="C93" s="27">
        <f t="shared" si="7"/>
        <v>719002.86971896014</v>
      </c>
      <c r="Z93" s="17">
        <v>47027</v>
      </c>
      <c r="AA93" s="26">
        <f t="shared" si="5"/>
        <v>726523.69479940669</v>
      </c>
      <c r="AB93" s="26">
        <f t="shared" si="8"/>
        <v>300000</v>
      </c>
      <c r="AC93" s="17">
        <v>65306</v>
      </c>
      <c r="AD93" s="26">
        <f>AD92*(1+$D$7)-[1]Renda!$G$9</f>
        <v>369226513.58547097</v>
      </c>
      <c r="AE93" s="26">
        <f t="shared" si="6"/>
        <v>154389139.94413212</v>
      </c>
    </row>
    <row r="94" spans="2:31" x14ac:dyDescent="0.25">
      <c r="B94" s="15">
        <v>85</v>
      </c>
      <c r="C94" s="27">
        <f t="shared" si="7"/>
        <v>726523.69479940669</v>
      </c>
      <c r="Z94" s="17">
        <v>47058</v>
      </c>
      <c r="AA94" s="26">
        <f t="shared" si="5"/>
        <v>734123.18828615989</v>
      </c>
      <c r="AB94" s="26">
        <f t="shared" si="8"/>
        <v>300000</v>
      </c>
      <c r="AC94" s="17">
        <v>65337</v>
      </c>
      <c r="AD94" s="26">
        <f>AD93*(1+$D$7)-[1]Renda!$G$9</f>
        <v>373082702.70652115</v>
      </c>
      <c r="AE94" s="26">
        <f t="shared" si="6"/>
        <v>154389139.94413212</v>
      </c>
    </row>
    <row r="95" spans="2:31" x14ac:dyDescent="0.25">
      <c r="B95" s="15">
        <v>86</v>
      </c>
      <c r="C95" s="27">
        <f t="shared" si="7"/>
        <v>734123.18828615989</v>
      </c>
      <c r="Z95" s="17">
        <v>47088</v>
      </c>
      <c r="AA95" s="26">
        <f t="shared" si="5"/>
        <v>741802.17305677431</v>
      </c>
      <c r="AB95" s="26">
        <f t="shared" si="8"/>
        <v>300000</v>
      </c>
      <c r="AC95" s="17">
        <v>65368</v>
      </c>
      <c r="AD95" s="26">
        <f>AD94*(1+$D$7)-[1]Renda!$G$9</f>
        <v>376979227.86109489</v>
      </c>
      <c r="AE95" s="26">
        <f t="shared" si="6"/>
        <v>154389139.94413212</v>
      </c>
    </row>
    <row r="96" spans="2:31" x14ac:dyDescent="0.25">
      <c r="B96" s="15">
        <v>87</v>
      </c>
      <c r="C96" s="27">
        <f t="shared" si="7"/>
        <v>741802.17305677431</v>
      </c>
      <c r="Z96" s="17">
        <v>47119</v>
      </c>
      <c r="AA96" s="26">
        <f t="shared" si="5"/>
        <v>749561.4805961668</v>
      </c>
      <c r="AB96" s="26">
        <f t="shared" si="8"/>
        <v>300000</v>
      </c>
      <c r="AC96" s="17">
        <v>65399</v>
      </c>
      <c r="AD96" s="26">
        <f>AD95*(1+$D$7)-[1]Renda!$G$9</f>
        <v>380916510.96719193</v>
      </c>
      <c r="AE96" s="26">
        <f t="shared" si="6"/>
        <v>154389139.94413212</v>
      </c>
    </row>
    <row r="97" spans="2:31" x14ac:dyDescent="0.25">
      <c r="B97" s="15">
        <v>88</v>
      </c>
      <c r="C97" s="27">
        <f t="shared" si="7"/>
        <v>749561.4805961668</v>
      </c>
      <c r="Z97" s="17">
        <v>47150</v>
      </c>
      <c r="AA97" s="26">
        <f t="shared" si="5"/>
        <v>757401.95108665014</v>
      </c>
      <c r="AB97" s="26">
        <f t="shared" si="8"/>
        <v>300000</v>
      </c>
      <c r="AC97" s="17">
        <v>65430</v>
      </c>
      <c r="AD97" s="26">
        <f>AD96*(1+$D$7)-[1]Renda!$G$9</f>
        <v>384894978.35610652</v>
      </c>
      <c r="AE97" s="26">
        <f t="shared" si="6"/>
        <v>154389139.94413212</v>
      </c>
    </row>
    <row r="98" spans="2:31" x14ac:dyDescent="0.25">
      <c r="B98" s="15">
        <v>89</v>
      </c>
      <c r="C98" s="27">
        <f t="shared" si="7"/>
        <v>757401.95108665014</v>
      </c>
      <c r="Z98" s="17">
        <v>47178</v>
      </c>
      <c r="AA98" s="26">
        <f t="shared" si="5"/>
        <v>765324.4334989083</v>
      </c>
      <c r="AB98" s="26">
        <f t="shared" si="8"/>
        <v>300000</v>
      </c>
      <c r="AC98" s="17">
        <v>65461</v>
      </c>
      <c r="AD98" s="26">
        <f>AD97*(1+$D$7)-[1]Renda!$G$9</f>
        <v>388915060.818591</v>
      </c>
      <c r="AE98" s="26">
        <f t="shared" si="6"/>
        <v>154389139.94413212</v>
      </c>
    </row>
    <row r="99" spans="2:31" x14ac:dyDescent="0.25">
      <c r="B99" s="15">
        <v>90</v>
      </c>
      <c r="C99" s="27">
        <f t="shared" si="7"/>
        <v>765324.4334989083</v>
      </c>
      <c r="Z99" s="17">
        <v>47209</v>
      </c>
      <c r="AA99" s="26">
        <f t="shared" si="5"/>
        <v>773329.78568392387</v>
      </c>
      <c r="AB99" s="26">
        <f t="shared" si="8"/>
        <v>300000</v>
      </c>
      <c r="AC99" s="17">
        <v>65492</v>
      </c>
      <c r="AD99" s="26">
        <f>AD98*(1+$D$7)-[1]Renda!$G$9</f>
        <v>392977193.65150183</v>
      </c>
      <c r="AE99" s="26">
        <f t="shared" si="6"/>
        <v>154389139.94413212</v>
      </c>
    </row>
    <row r="100" spans="2:31" x14ac:dyDescent="0.25">
      <c r="B100" s="15">
        <v>91</v>
      </c>
      <c r="C100" s="27">
        <f t="shared" si="7"/>
        <v>773329.78568392387</v>
      </c>
      <c r="Z100" s="17">
        <v>47239</v>
      </c>
      <c r="AA100" s="26">
        <f t="shared" si="5"/>
        <v>781418.87446586625</v>
      </c>
      <c r="AB100" s="26">
        <f t="shared" si="8"/>
        <v>300000</v>
      </c>
      <c r="AC100" s="17">
        <v>65523</v>
      </c>
      <c r="AD100" s="26">
        <f>AD99*(1+$D$7)-[1]Renda!$G$9</f>
        <v>397081816.70493406</v>
      </c>
      <c r="AE100" s="26">
        <f t="shared" si="6"/>
        <v>154389139.94413212</v>
      </c>
    </row>
    <row r="101" spans="2:31" x14ac:dyDescent="0.25">
      <c r="B101" s="15">
        <v>92</v>
      </c>
      <c r="C101" s="27">
        <f t="shared" si="7"/>
        <v>781418.87446586625</v>
      </c>
      <c r="Z101" s="17">
        <v>47270</v>
      </c>
      <c r="AA101" s="26">
        <f t="shared" si="5"/>
        <v>789592.57573595212</v>
      </c>
      <c r="AB101" s="26">
        <f t="shared" si="8"/>
        <v>300000</v>
      </c>
      <c r="AC101" s="17">
        <v>65554</v>
      </c>
      <c r="AD101" s="26">
        <f>AD100*(1+$D$7)-[1]Renda!$G$9</f>
        <v>401229374.42984831</v>
      </c>
      <c r="AE101" s="26">
        <f t="shared" si="6"/>
        <v>154389139.94413212</v>
      </c>
    </row>
    <row r="102" spans="2:31" x14ac:dyDescent="0.25">
      <c r="B102" s="15">
        <v>93</v>
      </c>
      <c r="C102" s="27">
        <f t="shared" si="7"/>
        <v>789592.57573595212</v>
      </c>
      <c r="Z102" s="17">
        <v>47300</v>
      </c>
      <c r="AA102" s="26">
        <f t="shared" si="5"/>
        <v>797851.77454728726</v>
      </c>
      <c r="AB102" s="26">
        <f t="shared" si="8"/>
        <v>300000</v>
      </c>
      <c r="AC102" s="17">
        <v>65585</v>
      </c>
      <c r="AD102" s="26">
        <f>AD101*(1+$D$7)-[1]Renda!$G$9</f>
        <v>405420315.9261964</v>
      </c>
      <c r="AE102" s="26">
        <f t="shared" si="6"/>
        <v>154389139.94413212</v>
      </c>
    </row>
    <row r="103" spans="2:31" x14ac:dyDescent="0.25">
      <c r="B103" s="15">
        <v>94</v>
      </c>
      <c r="C103" s="27">
        <f t="shared" si="7"/>
        <v>797851.77454728726</v>
      </c>
      <c r="Z103" s="17">
        <v>47331</v>
      </c>
      <c r="AA103" s="26">
        <f t="shared" si="5"/>
        <v>806197.36521070078</v>
      </c>
      <c r="AB103" s="26">
        <f t="shared" si="8"/>
        <v>300000</v>
      </c>
      <c r="AC103" s="17">
        <v>65616</v>
      </c>
      <c r="AD103" s="26">
        <f>AD102*(1+$D$7)-[1]Renda!$G$9</f>
        <v>409655094.99154991</v>
      </c>
      <c r="AE103" s="26">
        <f t="shared" si="6"/>
        <v>154389139.94413212</v>
      </c>
    </row>
    <row r="104" spans="2:31" x14ac:dyDescent="0.25">
      <c r="B104" s="15">
        <v>95</v>
      </c>
      <c r="C104" s="27">
        <f t="shared" si="7"/>
        <v>806197.36521070078</v>
      </c>
      <c r="Z104" s="17">
        <v>47362</v>
      </c>
      <c r="AA104" s="26">
        <f t="shared" si="5"/>
        <v>814630.25139158149</v>
      </c>
      <c r="AB104" s="26">
        <f t="shared" si="8"/>
        <v>300000</v>
      </c>
      <c r="AC104" s="17">
        <v>65647</v>
      </c>
      <c r="AD104" s="26">
        <f>AD103*(1+$D$7)-[1]Renda!$G$9</f>
        <v>413934170.1702379</v>
      </c>
      <c r="AE104" s="26">
        <f t="shared" si="6"/>
        <v>154389139.94413212</v>
      </c>
    </row>
    <row r="105" spans="2:31" x14ac:dyDescent="0.25">
      <c r="B105" s="15">
        <v>96</v>
      </c>
      <c r="C105" s="27">
        <f t="shared" si="7"/>
        <v>814630.25139158149</v>
      </c>
      <c r="Z105" s="17">
        <v>47392</v>
      </c>
      <c r="AA105" s="26">
        <f t="shared" si="5"/>
        <v>823151.34620772745</v>
      </c>
      <c r="AB105" s="26">
        <f t="shared" si="8"/>
        <v>300000</v>
      </c>
      <c r="AC105" s="17">
        <v>65678</v>
      </c>
      <c r="AD105" s="26">
        <f>AD104*(1+$D$7)-[1]Renda!$G$9</f>
        <v>418258004.80299813</v>
      </c>
      <c r="AE105" s="26">
        <f t="shared" si="6"/>
        <v>154389139.94413212</v>
      </c>
    </row>
    <row r="106" spans="2:31" x14ac:dyDescent="0.25">
      <c r="B106" s="15">
        <v>97</v>
      </c>
      <c r="C106" s="27">
        <f t="shared" si="7"/>
        <v>823151.34620772745</v>
      </c>
      <c r="Z106" s="17">
        <v>47423</v>
      </c>
      <c r="AA106" s="26">
        <f t="shared" si="5"/>
        <v>831761.57232821884</v>
      </c>
      <c r="AB106" s="26">
        <f t="shared" si="8"/>
        <v>300000</v>
      </c>
      <c r="AC106" s="17">
        <v>65709</v>
      </c>
      <c r="AD106" s="26">
        <f>AD105*(1+$D$7)-[1]Renda!$G$9</f>
        <v>422627067.07714796</v>
      </c>
      <c r="AE106" s="26">
        <f t="shared" si="6"/>
        <v>154389139.94413212</v>
      </c>
    </row>
    <row r="107" spans="2:31" x14ac:dyDescent="0.25">
      <c r="B107" s="15">
        <v>98</v>
      </c>
      <c r="C107" s="27">
        <f t="shared" si="7"/>
        <v>831761.57232821884</v>
      </c>
      <c r="Z107" s="17">
        <v>47453</v>
      </c>
      <c r="AA107" s="26">
        <f t="shared" si="5"/>
        <v>840461.86207332497</v>
      </c>
      <c r="AB107" s="26">
        <f t="shared" si="8"/>
        <v>300000</v>
      </c>
      <c r="AC107" s="17">
        <v>65740</v>
      </c>
      <c r="AD107" s="26">
        <f>AD106*(1+$D$7)-[1]Renda!$G$9</f>
        <v>427041830.07728004</v>
      </c>
      <c r="AE107" s="26">
        <f t="shared" si="6"/>
        <v>154389139.94413212</v>
      </c>
    </row>
    <row r="108" spans="2:31" x14ac:dyDescent="0.25">
      <c r="B108" s="15">
        <v>99</v>
      </c>
      <c r="C108" s="27">
        <f t="shared" si="7"/>
        <v>840461.86207332497</v>
      </c>
      <c r="Z108" s="17">
        <v>47484</v>
      </c>
      <c r="AA108" s="26">
        <f t="shared" si="5"/>
        <v>849253.15751545667</v>
      </c>
      <c r="AB108" s="26">
        <f t="shared" si="8"/>
        <v>300000</v>
      </c>
      <c r="AC108" s="17">
        <v>65771</v>
      </c>
      <c r="AD108" s="26">
        <f>AD107*(1+$D$7)-[1]Renda!$G$9</f>
        <v>431502771.83648801</v>
      </c>
      <c r="AE108" s="26">
        <f t="shared" si="6"/>
        <v>154389139.94413212</v>
      </c>
    </row>
    <row r="109" spans="2:31" x14ac:dyDescent="0.25">
      <c r="B109" s="15">
        <v>100</v>
      </c>
      <c r="C109" s="27">
        <f t="shared" si="7"/>
        <v>849253.15751545667</v>
      </c>
      <c r="Z109" s="17">
        <v>47515</v>
      </c>
      <c r="AA109" s="26">
        <f t="shared" si="5"/>
        <v>858136.41058117419</v>
      </c>
      <c r="AB109" s="26">
        <f t="shared" si="8"/>
        <v>300000</v>
      </c>
      <c r="AC109" s="17">
        <v>65802</v>
      </c>
      <c r="AD109" s="26">
        <f>AD108*(1+$D$7)-[1]Renda!$G$9</f>
        <v>436010375.38812828</v>
      </c>
      <c r="AE109" s="26">
        <f t="shared" si="6"/>
        <v>154389139.94413212</v>
      </c>
    </row>
    <row r="110" spans="2:31" x14ac:dyDescent="0.25">
      <c r="B110" s="15">
        <v>101</v>
      </c>
      <c r="C110" s="27">
        <f t="shared" si="7"/>
        <v>858136.41058117419</v>
      </c>
      <c r="Z110" s="17">
        <v>47543</v>
      </c>
      <c r="AA110" s="26">
        <f t="shared" si="5"/>
        <v>867112.58315426274</v>
      </c>
      <c r="AB110" s="26">
        <f t="shared" si="8"/>
        <v>300000</v>
      </c>
      <c r="AC110" s="17">
        <v>65833</v>
      </c>
      <c r="AD110" s="26">
        <f>AD109*(1+$D$7)-[1]Renda!$G$9</f>
        <v>440565128.81812316</v>
      </c>
      <c r="AE110" s="26">
        <f t="shared" si="6"/>
        <v>154389139.94413212</v>
      </c>
    </row>
    <row r="111" spans="2:31" x14ac:dyDescent="0.25">
      <c r="B111" s="15">
        <v>102</v>
      </c>
      <c r="C111" s="27">
        <f t="shared" si="7"/>
        <v>867112.58315426274</v>
      </c>
      <c r="Z111" s="17">
        <v>47574</v>
      </c>
      <c r="AA111" s="26">
        <f t="shared" si="5"/>
        <v>876182.64717988542</v>
      </c>
      <c r="AB111" s="26">
        <f t="shared" si="8"/>
        <v>300000</v>
      </c>
      <c r="AC111" s="17">
        <v>65864</v>
      </c>
      <c r="AD111" s="26">
        <f>AD110*(1+$D$7)-[1]Renda!$G$9</f>
        <v>445167525.31781113</v>
      </c>
      <c r="AE111" s="26">
        <f t="shared" si="6"/>
        <v>154389139.94413212</v>
      </c>
    </row>
    <row r="112" spans="2:31" x14ac:dyDescent="0.25">
      <c r="B112" s="15">
        <v>103</v>
      </c>
      <c r="C112" s="27">
        <f t="shared" si="7"/>
        <v>876182.64717988542</v>
      </c>
      <c r="Z112" s="17">
        <v>47604</v>
      </c>
      <c r="AA112" s="26">
        <f t="shared" si="5"/>
        <v>885347.58476982615</v>
      </c>
      <c r="AB112" s="26">
        <f t="shared" si="8"/>
        <v>300000</v>
      </c>
      <c r="AC112" s="17">
        <v>65895</v>
      </c>
      <c r="AD112" s="26">
        <f>AD111*(1+$D$7)-[1]Renda!$G$9</f>
        <v>449818063.23734987</v>
      </c>
      <c r="AE112" s="26">
        <f t="shared" si="6"/>
        <v>154389139.94413212</v>
      </c>
    </row>
    <row r="113" spans="2:31" x14ac:dyDescent="0.25">
      <c r="B113" s="15">
        <v>104</v>
      </c>
      <c r="C113" s="27">
        <f t="shared" si="7"/>
        <v>885347.58476982615</v>
      </c>
      <c r="Z113" s="17">
        <v>47635</v>
      </c>
      <c r="AA113" s="26">
        <f t="shared" si="5"/>
        <v>894608.38830883335</v>
      </c>
      <c r="AB113" s="26">
        <f t="shared" si="8"/>
        <v>300000</v>
      </c>
      <c r="AC113" s="17">
        <v>65926</v>
      </c>
      <c r="AD113" s="26">
        <f>AD112*(1+$D$7)-[1]Renda!$G$9</f>
        <v>454517246.13967776</v>
      </c>
      <c r="AE113" s="26">
        <f t="shared" si="6"/>
        <v>154389139.94413212</v>
      </c>
    </row>
    <row r="114" spans="2:31" x14ac:dyDescent="0.25">
      <c r="B114" s="15">
        <v>105</v>
      </c>
      <c r="C114" s="27">
        <f t="shared" si="7"/>
        <v>894608.38830883335</v>
      </c>
      <c r="Z114" s="17">
        <v>47665</v>
      </c>
      <c r="AA114" s="26">
        <f t="shared" si="5"/>
        <v>903966.06056207605</v>
      </c>
      <c r="AB114" s="26">
        <f t="shared" si="8"/>
        <v>300000</v>
      </c>
      <c r="AC114" s="17">
        <v>65957</v>
      </c>
      <c r="AD114" s="26">
        <f>AD113*(1+$D$7)-[1]Renda!$G$9</f>
        <v>459265582.85504013</v>
      </c>
      <c r="AE114" s="26">
        <f t="shared" si="6"/>
        <v>154389139.94413212</v>
      </c>
    </row>
    <row r="115" spans="2:31" x14ac:dyDescent="0.25">
      <c r="B115" s="15">
        <v>106</v>
      </c>
      <c r="C115" s="27">
        <f t="shared" si="7"/>
        <v>903966.06056207605</v>
      </c>
      <c r="Z115" s="17">
        <v>47696</v>
      </c>
      <c r="AA115" s="26">
        <f t="shared" si="5"/>
        <v>913421.61478372349</v>
      </c>
      <c r="AB115" s="26">
        <f t="shared" si="8"/>
        <v>300000</v>
      </c>
      <c r="AC115" s="17">
        <v>65988</v>
      </c>
      <c r="AD115" s="26">
        <f>AD114*(1+$D$7)-[1]Renda!$G$9</f>
        <v>464063587.53608567</v>
      </c>
      <c r="AE115" s="26">
        <f t="shared" si="6"/>
        <v>154389139.94413212</v>
      </c>
    </row>
    <row r="116" spans="2:31" x14ac:dyDescent="0.25">
      <c r="B116" s="15">
        <v>107</v>
      </c>
      <c r="C116" s="27">
        <f t="shared" si="7"/>
        <v>913421.61478372349</v>
      </c>
      <c r="Z116" s="17">
        <v>47727</v>
      </c>
      <c r="AA116" s="26">
        <f t="shared" si="5"/>
        <v>922976.07482666126</v>
      </c>
      <c r="AB116" s="26">
        <f t="shared" si="8"/>
        <v>300000</v>
      </c>
      <c r="AC116" s="17">
        <v>66019</v>
      </c>
      <c r="AD116" s="26">
        <f>AD115*(1+$D$7)-[1]Renda!$G$9</f>
        <v>468911779.71353912</v>
      </c>
      <c r="AE116" s="26">
        <f t="shared" si="6"/>
        <v>154389139.94413212</v>
      </c>
    </row>
    <row r="117" spans="2:31" x14ac:dyDescent="0.25">
      <c r="B117" s="15">
        <v>108</v>
      </c>
      <c r="C117" s="27">
        <f t="shared" si="7"/>
        <v>922976.07482666126</v>
      </c>
      <c r="Z117" s="17">
        <v>47757</v>
      </c>
      <c r="AA117" s="26">
        <f t="shared" si="5"/>
        <v>932630.47525335464</v>
      </c>
      <c r="AB117" s="26">
        <f t="shared" si="8"/>
        <v>300000</v>
      </c>
      <c r="AC117" s="17">
        <v>66050</v>
      </c>
      <c r="AD117" s="26">
        <f>AD116*(1+$D$7)-[1]Renda!$G$9</f>
        <v>473810684.35245645</v>
      </c>
      <c r="AE117" s="26">
        <f t="shared" si="6"/>
        <v>154389139.94413212</v>
      </c>
    </row>
    <row r="118" spans="2:31" x14ac:dyDescent="0.25">
      <c r="B118" s="15">
        <v>109</v>
      </c>
      <c r="C118" s="27">
        <f t="shared" si="7"/>
        <v>932630.47525335464</v>
      </c>
      <c r="Z118" s="17">
        <v>47788</v>
      </c>
      <c r="AA118" s="26">
        <f t="shared" si="5"/>
        <v>942385.86144787131</v>
      </c>
      <c r="AB118" s="26">
        <f t="shared" si="8"/>
        <v>300000</v>
      </c>
      <c r="AC118" s="17">
        <v>66081</v>
      </c>
      <c r="AD118" s="26">
        <f>AD117*(1+$D$7)-[1]Renda!$G$9</f>
        <v>478760831.90906823</v>
      </c>
      <c r="AE118" s="26">
        <f t="shared" si="6"/>
        <v>154389139.94413212</v>
      </c>
    </row>
    <row r="119" spans="2:31" x14ac:dyDescent="0.25">
      <c r="B119" s="15">
        <v>110</v>
      </c>
      <c r="C119" s="27">
        <f t="shared" si="7"/>
        <v>942385.86144787131</v>
      </c>
      <c r="Z119" s="17">
        <v>47818</v>
      </c>
      <c r="AA119" s="26">
        <f t="shared" si="5"/>
        <v>952243.28972907655</v>
      </c>
      <c r="AB119" s="26">
        <f t="shared" si="8"/>
        <v>300000</v>
      </c>
      <c r="AC119" s="17">
        <v>66112</v>
      </c>
      <c r="AD119" s="26">
        <f>AD118*(1+$D$7)-[1]Renda!$G$9</f>
        <v>483762758.38821787</v>
      </c>
      <c r="AE119" s="26">
        <f t="shared" si="6"/>
        <v>154389139.94413212</v>
      </c>
    </row>
    <row r="120" spans="2:31" x14ac:dyDescent="0.25">
      <c r="B120" s="15">
        <v>111</v>
      </c>
      <c r="C120" s="27">
        <f t="shared" si="7"/>
        <v>952243.28972907655</v>
      </c>
      <c r="Z120" s="17">
        <v>47849</v>
      </c>
      <c r="AA120" s="26">
        <f t="shared" si="5"/>
        <v>962203.82746501174</v>
      </c>
      <c r="AB120" s="26">
        <f t="shared" si="8"/>
        <v>300000</v>
      </c>
      <c r="AC120" s="17">
        <v>66143</v>
      </c>
      <c r="AD120" s="26">
        <f>AD119*(1+$D$7)-[1]Renda!$G$9</f>
        <v>488817005.40140045</v>
      </c>
      <c r="AE120" s="26">
        <f t="shared" si="6"/>
        <v>154389139.94413212</v>
      </c>
    </row>
    <row r="121" spans="2:31" x14ac:dyDescent="0.25">
      <c r="B121" s="15">
        <v>112</v>
      </c>
      <c r="C121" s="27">
        <f t="shared" si="7"/>
        <v>962203.82746501174</v>
      </c>
      <c r="Z121" s="17">
        <v>47880</v>
      </c>
      <c r="AA121" s="26">
        <f t="shared" si="5"/>
        <v>972268.55318846973</v>
      </c>
      <c r="AB121" s="26">
        <f t="shared" si="8"/>
        <v>300000</v>
      </c>
      <c r="AC121" s="17">
        <v>66174</v>
      </c>
      <c r="AD121" s="26">
        <f>AD120*(1+$D$7)-[1]Renda!$G$9</f>
        <v>493924120.22540885</v>
      </c>
      <c r="AE121" s="26">
        <f t="shared" si="6"/>
        <v>154389139.94413212</v>
      </c>
    </row>
    <row r="122" spans="2:31" x14ac:dyDescent="0.25">
      <c r="B122" s="15">
        <v>113</v>
      </c>
      <c r="C122" s="27">
        <f t="shared" si="7"/>
        <v>972268.55318846973</v>
      </c>
      <c r="Z122" s="17">
        <v>47908</v>
      </c>
      <c r="AA122" s="26">
        <f t="shared" si="5"/>
        <v>982438.55671377899</v>
      </c>
      <c r="AB122" s="26">
        <f t="shared" si="8"/>
        <v>300000</v>
      </c>
      <c r="AC122" s="17">
        <v>66205</v>
      </c>
      <c r="AD122" s="26">
        <f>AD121*(1+$D$7)-[1]Renda!$G$9</f>
        <v>499084655.86159307</v>
      </c>
      <c r="AE122" s="26">
        <f t="shared" si="6"/>
        <v>154389139.94413212</v>
      </c>
    </row>
    <row r="123" spans="2:31" x14ac:dyDescent="0.25">
      <c r="B123" s="15">
        <v>114</v>
      </c>
      <c r="C123" s="27">
        <f t="shared" si="7"/>
        <v>982438.55671377899</v>
      </c>
      <c r="Z123" s="17">
        <v>47939</v>
      </c>
      <c r="AA123" s="26">
        <f t="shared" si="5"/>
        <v>992714.9392548094</v>
      </c>
      <c r="AB123" s="26">
        <f t="shared" si="8"/>
        <v>300000</v>
      </c>
      <c r="AC123" s="17">
        <v>66236</v>
      </c>
      <c r="AD123" s="26">
        <f>AD122*(1+$D$7)-[1]Renda!$G$9</f>
        <v>504299171.09573954</v>
      </c>
      <c r="AE123" s="26">
        <f t="shared" si="6"/>
        <v>154389139.94413212</v>
      </c>
    </row>
    <row r="124" spans="2:31" x14ac:dyDescent="0.25">
      <c r="B124" s="15">
        <v>115</v>
      </c>
      <c r="C124" s="27">
        <f t="shared" si="7"/>
        <v>992714.9392548094</v>
      </c>
      <c r="Z124" s="17">
        <v>47969</v>
      </c>
      <c r="AA124" s="26">
        <f t="shared" si="5"/>
        <v>1003098.8135442123</v>
      </c>
      <c r="AB124" s="26">
        <f t="shared" si="8"/>
        <v>300000</v>
      </c>
      <c r="AC124" s="17">
        <v>66267</v>
      </c>
      <c r="AD124" s="26">
        <f>AD123*(1+$D$7)-[1]Renda!$G$9</f>
        <v>509568230.55857688</v>
      </c>
      <c r="AE124" s="26">
        <f t="shared" si="6"/>
        <v>154389139.94413212</v>
      </c>
    </row>
    <row r="125" spans="2:31" x14ac:dyDescent="0.25">
      <c r="B125" s="15">
        <v>116</v>
      </c>
      <c r="C125" s="27">
        <f t="shared" si="7"/>
        <v>1003098.8135442123</v>
      </c>
      <c r="Z125" s="17">
        <v>48000</v>
      </c>
      <c r="AA125" s="26">
        <f t="shared" si="5"/>
        <v>1013591.3039539075</v>
      </c>
      <c r="AB125" s="26">
        <f t="shared" si="8"/>
        <v>300000</v>
      </c>
      <c r="AC125" s="17">
        <v>66298</v>
      </c>
      <c r="AD125" s="26">
        <f>AD124*(1+$D$7)-[1]Renda!$G$9</f>
        <v>514892404.78691435</v>
      </c>
      <c r="AE125" s="26">
        <f t="shared" si="6"/>
        <v>154389139.94413212</v>
      </c>
    </row>
    <row r="126" spans="2:31" x14ac:dyDescent="0.25">
      <c r="B126" s="15">
        <v>117</v>
      </c>
      <c r="C126" s="27">
        <f t="shared" si="7"/>
        <v>1013591.3039539075</v>
      </c>
      <c r="Z126" s="17">
        <v>48030</v>
      </c>
      <c r="AA126" s="26">
        <f t="shared" si="5"/>
        <v>1024193.5466168313</v>
      </c>
      <c r="AB126" s="26">
        <f t="shared" si="8"/>
        <v>300000</v>
      </c>
      <c r="AC126" s="17">
        <v>66329</v>
      </c>
      <c r="AD126" s="26">
        <f>AD125*(1+$D$7)-[1]Renda!$G$9</f>
        <v>520272270.28541988</v>
      </c>
      <c r="AE126" s="26">
        <f t="shared" si="6"/>
        <v>154389139.94413212</v>
      </c>
    </row>
    <row r="127" spans="2:31" x14ac:dyDescent="0.25">
      <c r="B127" s="15">
        <v>118</v>
      </c>
      <c r="C127" s="27">
        <f t="shared" si="7"/>
        <v>1024193.5466168313</v>
      </c>
      <c r="Z127" s="17">
        <v>48061</v>
      </c>
      <c r="AA127" s="26">
        <f t="shared" si="5"/>
        <v>1034906.6895499579</v>
      </c>
      <c r="AB127" s="26">
        <f t="shared" si="8"/>
        <v>300000</v>
      </c>
      <c r="AC127" s="17">
        <v>66360</v>
      </c>
      <c r="AD127" s="26">
        <f>AD126*(1+$D$7)-[1]Renda!$G$9</f>
        <v>525708409.58904445</v>
      </c>
      <c r="AE127" s="26">
        <f t="shared" si="6"/>
        <v>154389139.94413212</v>
      </c>
    </row>
    <row r="128" spans="2:31" x14ac:dyDescent="0.25">
      <c r="B128" s="15">
        <v>119</v>
      </c>
      <c r="C128" s="27">
        <f t="shared" si="7"/>
        <v>1034906.6895499579</v>
      </c>
      <c r="Z128" s="17">
        <v>48092</v>
      </c>
      <c r="AA128" s="26">
        <f t="shared" si="5"/>
        <v>1045731.8927786064</v>
      </c>
      <c r="AB128" s="26">
        <f t="shared" si="8"/>
        <v>300000</v>
      </c>
      <c r="AC128" s="17">
        <v>66391</v>
      </c>
      <c r="AD128" s="26">
        <f>AD127*(1+$D$7)-[1]Renda!$G$9</f>
        <v>531201411.32609922</v>
      </c>
      <c r="AE128" s="26">
        <f t="shared" si="6"/>
        <v>154389139.94413212</v>
      </c>
    </row>
    <row r="129" spans="2:31" x14ac:dyDescent="0.25">
      <c r="B129" s="15">
        <v>120</v>
      </c>
      <c r="C129" s="27">
        <f t="shared" si="7"/>
        <v>1045731.8927786064</v>
      </c>
      <c r="Z129" s="17">
        <v>48122</v>
      </c>
      <c r="AA129" s="26">
        <f t="shared" si="5"/>
        <v>1056670.3284620501</v>
      </c>
      <c r="AB129" s="26">
        <f t="shared" si="8"/>
        <v>300000</v>
      </c>
      <c r="AC129" s="17">
        <v>66422</v>
      </c>
      <c r="AD129" s="26">
        <f>AD128*(1+$D$7)-[1]Renda!$G$9</f>
        <v>536751870.2819925</v>
      </c>
      <c r="AE129" s="26">
        <f t="shared" si="6"/>
        <v>154389139.94413212</v>
      </c>
    </row>
    <row r="130" spans="2:31" x14ac:dyDescent="0.25">
      <c r="B130" s="15">
        <v>121</v>
      </c>
      <c r="C130" s="27">
        <f t="shared" si="7"/>
        <v>1056670.3284620501</v>
      </c>
      <c r="Z130" s="17">
        <v>48153</v>
      </c>
      <c r="AA130" s="26">
        <f t="shared" si="5"/>
        <v>1067723.1810204375</v>
      </c>
      <c r="AB130" s="26">
        <f t="shared" si="8"/>
        <v>300000</v>
      </c>
      <c r="AC130" s="17">
        <v>66453</v>
      </c>
      <c r="AD130" s="26">
        <f>AD129*(1+$D$7)-[1]Renda!$G$9</f>
        <v>542360387.46363366</v>
      </c>
      <c r="AE130" s="26">
        <f t="shared" si="6"/>
        <v>154389139.94413212</v>
      </c>
    </row>
    <row r="131" spans="2:31" x14ac:dyDescent="0.25">
      <c r="B131" s="15">
        <v>122</v>
      </c>
      <c r="C131" s="27">
        <f t="shared" si="7"/>
        <v>1067723.1810204375</v>
      </c>
      <c r="Z131" s="17">
        <v>48183</v>
      </c>
      <c r="AA131" s="26">
        <f t="shared" si="5"/>
        <v>1078891.6472630431</v>
      </c>
      <c r="AB131" s="26">
        <f t="shared" si="8"/>
        <v>300000</v>
      </c>
      <c r="AC131" s="17">
        <v>66484</v>
      </c>
      <c r="AD131" s="26">
        <f>AD130*(1+$D$7)-[1]Renda!$G$9</f>
        <v>548027570.16451013</v>
      </c>
      <c r="AE131" s="26">
        <f t="shared" si="6"/>
        <v>154389139.94413212</v>
      </c>
    </row>
    <row r="132" spans="2:31" x14ac:dyDescent="0.25">
      <c r="B132" s="15">
        <v>123</v>
      </c>
      <c r="C132" s="27">
        <f t="shared" si="7"/>
        <v>1078891.6472630431</v>
      </c>
      <c r="Z132" s="17">
        <v>48214</v>
      </c>
      <c r="AA132" s="26">
        <f t="shared" si="5"/>
        <v>1090176.9365178577</v>
      </c>
      <c r="AB132" s="26">
        <f t="shared" si="8"/>
        <v>300000</v>
      </c>
      <c r="AC132" s="17">
        <v>66515</v>
      </c>
      <c r="AD132" s="26">
        <f>AD131*(1+$D$7)-[1]Renda!$G$9</f>
        <v>553754032.03044605</v>
      </c>
      <c r="AE132" s="26">
        <f t="shared" si="6"/>
        <v>154389139.94413212</v>
      </c>
    </row>
    <row r="133" spans="2:31" x14ac:dyDescent="0.25">
      <c r="B133" s="15">
        <v>124</v>
      </c>
      <c r="C133" s="27">
        <f t="shared" si="7"/>
        <v>1090176.9365178577</v>
      </c>
      <c r="Z133" s="17">
        <v>48245</v>
      </c>
      <c r="AA133" s="26">
        <f t="shared" si="5"/>
        <v>1101580.2707625357</v>
      </c>
      <c r="AB133" s="26">
        <f t="shared" si="8"/>
        <v>300000</v>
      </c>
      <c r="AC133" s="17">
        <v>66546</v>
      </c>
      <c r="AD133" s="26">
        <f>AD132*(1+$D$7)-[1]Renda!$G$9</f>
        <v>559540393.12604761</v>
      </c>
      <c r="AE133" s="26">
        <f t="shared" si="6"/>
        <v>154389139.94413212</v>
      </c>
    </row>
    <row r="134" spans="2:31" x14ac:dyDescent="0.25">
      <c r="B134" s="15">
        <v>125</v>
      </c>
      <c r="C134" s="27">
        <f t="shared" si="7"/>
        <v>1101580.2707625357</v>
      </c>
      <c r="Z134" s="17">
        <v>48274</v>
      </c>
      <c r="AA134" s="26">
        <f t="shared" si="5"/>
        <v>1113102.8847567113</v>
      </c>
      <c r="AB134" s="26">
        <f t="shared" si="8"/>
        <v>300000</v>
      </c>
      <c r="AC134" s="17">
        <v>66577</v>
      </c>
      <c r="AD134" s="26">
        <f>AD133*(1+$D$7)-[1]Renda!$G$9</f>
        <v>565387280.00184429</v>
      </c>
      <c r="AE134" s="26">
        <f t="shared" si="6"/>
        <v>154389139.94413212</v>
      </c>
    </row>
    <row r="135" spans="2:31" x14ac:dyDescent="0.25">
      <c r="B135" s="15">
        <v>126</v>
      </c>
      <c r="C135" s="27">
        <f t="shared" si="7"/>
        <v>1113102.8847567113</v>
      </c>
      <c r="Z135" s="17">
        <v>48305</v>
      </c>
      <c r="AA135" s="26">
        <f t="shared" si="5"/>
        <v>1124746.0261756987</v>
      </c>
      <c r="AB135" s="26">
        <f t="shared" si="8"/>
        <v>300000</v>
      </c>
      <c r="AC135" s="17">
        <v>66608</v>
      </c>
      <c r="AD135" s="26">
        <f>AD134*(1+$D$7)-[1]Renda!$G$9</f>
        <v>571295325.76213229</v>
      </c>
      <c r="AE135" s="26">
        <f t="shared" si="6"/>
        <v>154389139.94413212</v>
      </c>
    </row>
    <row r="136" spans="2:31" x14ac:dyDescent="0.25">
      <c r="B136" s="15">
        <v>127</v>
      </c>
      <c r="C136" s="27">
        <f t="shared" si="7"/>
        <v>1124746.0261756987</v>
      </c>
      <c r="Z136" s="17">
        <v>48335</v>
      </c>
      <c r="AA136" s="26">
        <f t="shared" si="5"/>
        <v>1136510.9557455922</v>
      </c>
      <c r="AB136" s="26">
        <f t="shared" si="8"/>
        <v>300000</v>
      </c>
      <c r="AC136" s="17">
        <v>66639</v>
      </c>
      <c r="AD136" s="26">
        <f>AD135*(1+$D$7)-[1]Renda!$G$9</f>
        <v>577265170.13352704</v>
      </c>
      <c r="AE136" s="26">
        <f t="shared" si="6"/>
        <v>154389139.94413212</v>
      </c>
    </row>
    <row r="137" spans="2:31" x14ac:dyDescent="0.25">
      <c r="B137" s="15">
        <v>128</v>
      </c>
      <c r="C137" s="27">
        <f t="shared" si="7"/>
        <v>1136510.9557455922</v>
      </c>
      <c r="Z137" s="17">
        <v>48366</v>
      </c>
      <c r="AA137" s="26">
        <f t="shared" si="5"/>
        <v>1148398.947379777</v>
      </c>
      <c r="AB137" s="26">
        <f t="shared" si="8"/>
        <v>300000</v>
      </c>
      <c r="AC137" s="17">
        <v>66670</v>
      </c>
      <c r="AD137" s="26">
        <f>AD136*(1+$D$7)-[1]Renda!$G$9</f>
        <v>583297459.53423333</v>
      </c>
      <c r="AE137" s="26">
        <f t="shared" si="6"/>
        <v>154389139.94413212</v>
      </c>
    </row>
    <row r="138" spans="2:31" x14ac:dyDescent="0.25">
      <c r="B138" s="15">
        <v>129</v>
      </c>
      <c r="C138" s="27">
        <f t="shared" si="7"/>
        <v>1148398.947379777</v>
      </c>
      <c r="Z138" s="17">
        <v>48396</v>
      </c>
      <c r="AA138" s="26">
        <f t="shared" si="5"/>
        <v>1160411.2883168699</v>
      </c>
      <c r="AB138" s="26">
        <f t="shared" si="8"/>
        <v>300000</v>
      </c>
      <c r="AC138" s="17">
        <v>66701</v>
      </c>
      <c r="AD138" s="26">
        <f>AD137*(1+$D$7)-[1]Renda!$G$9</f>
        <v>589392847.14404011</v>
      </c>
      <c r="AE138" s="26">
        <f t="shared" si="6"/>
        <v>154389139.94413212</v>
      </c>
    </row>
    <row r="139" spans="2:31" x14ac:dyDescent="0.25">
      <c r="B139" s="15">
        <v>130</v>
      </c>
      <c r="C139" s="27">
        <f t="shared" si="7"/>
        <v>1160411.2883168699</v>
      </c>
      <c r="Z139" s="17">
        <v>48427</v>
      </c>
      <c r="AA139" s="26">
        <f t="shared" ref="AA139:AA202" si="9">AA138*(1+$D$7)+($D$5*(1+$D$7))</f>
        <v>1172549.2792601022</v>
      </c>
      <c r="AB139" s="26">
        <f t="shared" si="8"/>
        <v>300000</v>
      </c>
      <c r="AC139" s="17">
        <v>66732</v>
      </c>
      <c r="AD139" s="26">
        <f>AD138*(1+$D$7)-[1]Renda!$G$9</f>
        <v>595551992.97504675</v>
      </c>
      <c r="AE139" s="26">
        <f t="shared" ref="AE139:AE202" si="10">AE138</f>
        <v>154389139.94413212</v>
      </c>
    </row>
    <row r="140" spans="2:31" x14ac:dyDescent="0.25">
      <c r="B140" s="15">
        <v>131</v>
      </c>
      <c r="C140" s="27">
        <f t="shared" ref="C140:C203" si="11">(C139+$D$5)*(1+$D$7)</f>
        <v>1172549.2792601022</v>
      </c>
      <c r="Z140" s="17">
        <v>48458</v>
      </c>
      <c r="AA140" s="26">
        <f t="shared" si="9"/>
        <v>1184814.234518161</v>
      </c>
      <c r="AB140" s="26">
        <f t="shared" ref="AB140:AB203" si="12">AB139+$D$5</f>
        <v>300000</v>
      </c>
      <c r="AC140" s="17">
        <v>66763</v>
      </c>
      <c r="AD140" s="26">
        <f>AD139*(1+$D$7)-[1]Renda!$G$9</f>
        <v>601775563.94312978</v>
      </c>
      <c r="AE140" s="26">
        <f t="shared" si="10"/>
        <v>154389139.94413212</v>
      </c>
    </row>
    <row r="141" spans="2:31" x14ac:dyDescent="0.25">
      <c r="B141" s="15">
        <v>132</v>
      </c>
      <c r="C141" s="27">
        <f t="shared" si="11"/>
        <v>1184814.234518161</v>
      </c>
      <c r="Z141" s="17">
        <v>48488</v>
      </c>
      <c r="AA141" s="26">
        <f t="shared" si="9"/>
        <v>1197207.4821475027</v>
      </c>
      <c r="AB141" s="26">
        <f t="shared" si="12"/>
        <v>300000</v>
      </c>
      <c r="AC141" s="17">
        <v>66794</v>
      </c>
      <c r="AD141" s="26">
        <f>AD140*(1+$D$7)-[1]Renda!$G$9</f>
        <v>608064233.94015694</v>
      </c>
      <c r="AE141" s="26">
        <f t="shared" si="10"/>
        <v>154389139.94413212</v>
      </c>
    </row>
    <row r="142" spans="2:31" x14ac:dyDescent="0.25">
      <c r="B142" s="15">
        <v>133</v>
      </c>
      <c r="C142" s="27">
        <f t="shared" si="11"/>
        <v>1197207.4821475027</v>
      </c>
      <c r="Z142" s="17">
        <v>48519</v>
      </c>
      <c r="AA142" s="26">
        <f t="shared" si="9"/>
        <v>1209730.3640961556</v>
      </c>
      <c r="AB142" s="26">
        <f t="shared" si="12"/>
        <v>300000</v>
      </c>
      <c r="AC142" s="17">
        <v>66825</v>
      </c>
      <c r="AD142" s="26">
        <f>AD141*(1+$D$7)-[1]Renda!$G$9</f>
        <v>614418683.90695632</v>
      </c>
      <c r="AE142" s="26">
        <f t="shared" si="10"/>
        <v>154389139.94413212</v>
      </c>
    </row>
    <row r="143" spans="2:31" x14ac:dyDescent="0.25">
      <c r="B143" s="15">
        <v>134</v>
      </c>
      <c r="C143" s="27">
        <f t="shared" si="11"/>
        <v>1209730.3640961556</v>
      </c>
      <c r="Z143" s="17">
        <v>48549</v>
      </c>
      <c r="AA143" s="26">
        <f t="shared" si="9"/>
        <v>1222384.2363490276</v>
      </c>
      <c r="AB143" s="26">
        <f t="shared" si="12"/>
        <v>300000</v>
      </c>
      <c r="AC143" s="17">
        <v>66856</v>
      </c>
      <c r="AD143" s="26">
        <f>AD142*(1+$D$7)-[1]Renda!$G$9</f>
        <v>620839601.90704942</v>
      </c>
      <c r="AE143" s="26">
        <f t="shared" si="10"/>
        <v>154389139.94413212</v>
      </c>
    </row>
    <row r="144" spans="2:31" x14ac:dyDescent="0.25">
      <c r="B144" s="15">
        <v>135</v>
      </c>
      <c r="C144" s="27">
        <f t="shared" si="11"/>
        <v>1222384.2363490276</v>
      </c>
      <c r="Z144" s="17">
        <v>48580</v>
      </c>
      <c r="AA144" s="26">
        <f t="shared" si="9"/>
        <v>1235170.4690747324</v>
      </c>
      <c r="AB144" s="26">
        <f t="shared" si="12"/>
        <v>300000</v>
      </c>
      <c r="AC144" s="17">
        <v>66887</v>
      </c>
      <c r="AD144" s="26">
        <f>AD143*(1+$D$7)-[1]Renda!$G$9</f>
        <v>627327683.20115471</v>
      </c>
      <c r="AE144" s="26">
        <f t="shared" si="10"/>
        <v>154389139.94413212</v>
      </c>
    </row>
    <row r="145" spans="2:31" x14ac:dyDescent="0.25">
      <c r="B145" s="15">
        <v>136</v>
      </c>
      <c r="C145" s="27">
        <f t="shared" si="11"/>
        <v>1235170.4690747324</v>
      </c>
      <c r="Z145" s="17">
        <v>48611</v>
      </c>
      <c r="AA145" s="26">
        <f t="shared" si="9"/>
        <v>1248090.4467739526</v>
      </c>
      <c r="AB145" s="26">
        <f t="shared" si="12"/>
        <v>300000</v>
      </c>
      <c r="AC145" s="17">
        <v>66918</v>
      </c>
      <c r="AD145" s="26">
        <f>AD144*(1+$D$7)-[1]Renda!$G$9</f>
        <v>633883630.32247126</v>
      </c>
      <c r="AE145" s="26">
        <f t="shared" si="10"/>
        <v>154389139.94413212</v>
      </c>
    </row>
    <row r="146" spans="2:31" x14ac:dyDescent="0.25">
      <c r="B146" s="15">
        <v>137</v>
      </c>
      <c r="C146" s="27">
        <f t="shared" si="11"/>
        <v>1248090.4467739526</v>
      </c>
      <c r="Z146" s="17">
        <v>48639</v>
      </c>
      <c r="AA146" s="26">
        <f t="shared" si="9"/>
        <v>1261145.5684293534</v>
      </c>
      <c r="AB146" s="26">
        <f t="shared" si="12"/>
        <v>300000</v>
      </c>
      <c r="AC146" s="17">
        <v>66949</v>
      </c>
      <c r="AD146" s="26">
        <f>AD145*(1+$D$7)-[1]Renda!$G$9</f>
        <v>640508153.15274894</v>
      </c>
      <c r="AE146" s="26">
        <f t="shared" si="10"/>
        <v>154389139.94413212</v>
      </c>
    </row>
    <row r="147" spans="2:31" x14ac:dyDescent="0.25">
      <c r="B147" s="15">
        <v>138</v>
      </c>
      <c r="C147" s="27">
        <f t="shared" si="11"/>
        <v>1261145.5684293534</v>
      </c>
      <c r="Z147" s="17">
        <v>48670</v>
      </c>
      <c r="AA147" s="26">
        <f t="shared" si="9"/>
        <v>1274337.2476570662</v>
      </c>
      <c r="AB147" s="26">
        <f t="shared" si="12"/>
        <v>300000</v>
      </c>
      <c r="AC147" s="17">
        <v>66980</v>
      </c>
      <c r="AD147" s="26">
        <f>AD146*(1+$D$7)-[1]Renda!$G$9</f>
        <v>647201968.99915516</v>
      </c>
      <c r="AE147" s="26">
        <f t="shared" si="10"/>
        <v>154389139.94413212</v>
      </c>
    </row>
    <row r="148" spans="2:31" x14ac:dyDescent="0.25">
      <c r="B148" s="15">
        <v>139</v>
      </c>
      <c r="C148" s="27">
        <f t="shared" si="11"/>
        <v>1274337.2476570662</v>
      </c>
      <c r="Z148" s="17">
        <v>48700</v>
      </c>
      <c r="AA148" s="26">
        <f t="shared" si="9"/>
        <v>1287666.9128597553</v>
      </c>
      <c r="AB148" s="26">
        <f t="shared" si="12"/>
        <v>300000</v>
      </c>
      <c r="AC148" s="17">
        <v>67011</v>
      </c>
      <c r="AD148" s="26">
        <f>AD147*(1+$D$7)-[1]Renda!$G$9</f>
        <v>653965802.67194533</v>
      </c>
      <c r="AE148" s="26">
        <f t="shared" si="10"/>
        <v>154389139.94413212</v>
      </c>
    </row>
    <row r="149" spans="2:31" x14ac:dyDescent="0.25">
      <c r="B149" s="15">
        <v>140</v>
      </c>
      <c r="C149" s="27">
        <f t="shared" si="11"/>
        <v>1287666.9128597553</v>
      </c>
      <c r="Z149" s="17">
        <v>48731</v>
      </c>
      <c r="AA149" s="26">
        <f t="shared" si="9"/>
        <v>1301136.0073812865</v>
      </c>
      <c r="AB149" s="26">
        <f t="shared" si="12"/>
        <v>300000</v>
      </c>
      <c r="AC149" s="17">
        <v>67042</v>
      </c>
      <c r="AD149" s="26">
        <f>AD148*(1+$D$7)-[1]Renda!$G$9</f>
        <v>660800386.5629456</v>
      </c>
      <c r="AE149" s="26">
        <f t="shared" si="10"/>
        <v>154389139.94413212</v>
      </c>
    </row>
    <row r="150" spans="2:31" x14ac:dyDescent="0.25">
      <c r="B150" s="15">
        <v>141</v>
      </c>
      <c r="C150" s="27">
        <f t="shared" si="11"/>
        <v>1301136.0073812865</v>
      </c>
      <c r="Z150" s="17">
        <v>48761</v>
      </c>
      <c r="AA150" s="26">
        <f t="shared" si="9"/>
        <v>1314745.9896630126</v>
      </c>
      <c r="AB150" s="26">
        <f t="shared" si="12"/>
        <v>300000</v>
      </c>
      <c r="AC150" s="17">
        <v>67073</v>
      </c>
      <c r="AD150" s="26">
        <f>AD149*(1+$D$7)-[1]Renda!$G$9</f>
        <v>667706460.72485673</v>
      </c>
      <c r="AE150" s="26">
        <f t="shared" si="10"/>
        <v>154389139.94413212</v>
      </c>
    </row>
    <row r="151" spans="2:31" x14ac:dyDescent="0.25">
      <c r="B151" s="15">
        <v>142</v>
      </c>
      <c r="C151" s="27">
        <f t="shared" si="11"/>
        <v>1314745.9896630126</v>
      </c>
      <c r="Z151" s="17">
        <v>48792</v>
      </c>
      <c r="AA151" s="26">
        <f t="shared" si="9"/>
        <v>1328498.3334016949</v>
      </c>
      <c r="AB151" s="26">
        <f t="shared" si="12"/>
        <v>300000</v>
      </c>
      <c r="AC151" s="17">
        <v>67104</v>
      </c>
      <c r="AD151" s="26">
        <f>AD150*(1+$D$7)-[1]Renda!$G$9</f>
        <v>674684772.95138729</v>
      </c>
      <c r="AE151" s="26">
        <f t="shared" si="10"/>
        <v>154389139.94413212</v>
      </c>
    </row>
    <row r="152" spans="2:31" x14ac:dyDescent="0.25">
      <c r="B152" s="15">
        <v>143</v>
      </c>
      <c r="C152" s="27">
        <f t="shared" si="11"/>
        <v>1328498.3334016949</v>
      </c>
      <c r="Z152" s="17">
        <v>48823</v>
      </c>
      <c r="AA152" s="26">
        <f t="shared" si="9"/>
        <v>1342394.5277090755</v>
      </c>
      <c r="AB152" s="26">
        <f t="shared" si="12"/>
        <v>300000</v>
      </c>
      <c r="AC152" s="17">
        <v>67135</v>
      </c>
      <c r="AD152" s="26">
        <f>AD151*(1+$D$7)-[1]Renda!$G$9</f>
        <v>681736078.85822535</v>
      </c>
      <c r="AE152" s="26">
        <f t="shared" si="10"/>
        <v>154389139.94413212</v>
      </c>
    </row>
    <row r="153" spans="2:31" x14ac:dyDescent="0.25">
      <c r="B153" s="15">
        <v>144</v>
      </c>
      <c r="C153" s="27">
        <f t="shared" si="11"/>
        <v>1342394.5277090755</v>
      </c>
      <c r="Z153" s="17">
        <v>48853</v>
      </c>
      <c r="AA153" s="26">
        <f t="shared" si="9"/>
        <v>1356436.0772731195</v>
      </c>
      <c r="AB153" s="26">
        <f t="shared" si="12"/>
        <v>300000</v>
      </c>
      <c r="AC153" s="17">
        <v>67166</v>
      </c>
      <c r="AD153" s="26">
        <f>AD152*(1+$D$7)-[1]Renda!$G$9</f>
        <v>688861141.9648571</v>
      </c>
      <c r="AE153" s="26">
        <f t="shared" si="10"/>
        <v>154389139.94413212</v>
      </c>
    </row>
    <row r="154" spans="2:31" x14ac:dyDescent="0.25">
      <c r="B154" s="15">
        <v>145</v>
      </c>
      <c r="C154" s="27">
        <f t="shared" si="11"/>
        <v>1356436.0772731195</v>
      </c>
      <c r="Z154" s="17">
        <v>48884</v>
      </c>
      <c r="AA154" s="26">
        <f t="shared" si="9"/>
        <v>1370624.5025209433</v>
      </c>
      <c r="AB154" s="26">
        <f t="shared" si="12"/>
        <v>300000</v>
      </c>
      <c r="AC154" s="17">
        <v>67197</v>
      </c>
      <c r="AD154" s="26">
        <f>AD153*(1+$D$7)-[1]Renda!$G$9</f>
        <v>696060733.77724075</v>
      </c>
      <c r="AE154" s="26">
        <f t="shared" si="10"/>
        <v>154389139.94413212</v>
      </c>
    </row>
    <row r="155" spans="2:31" x14ac:dyDescent="0.25">
      <c r="B155" s="15">
        <v>146</v>
      </c>
      <c r="C155" s="27">
        <f t="shared" si="11"/>
        <v>1370624.5025209433</v>
      </c>
      <c r="Z155" s="17">
        <v>48914</v>
      </c>
      <c r="AA155" s="26">
        <f t="shared" si="9"/>
        <v>1384961.3397834473</v>
      </c>
      <c r="AB155" s="26">
        <f t="shared" si="12"/>
        <v>300000</v>
      </c>
      <c r="AC155" s="17">
        <v>67228</v>
      </c>
      <c r="AD155" s="26">
        <f>AD154*(1+$D$7)-[1]Renda!$G$9</f>
        <v>703335633.87134624</v>
      </c>
      <c r="AE155" s="26">
        <f t="shared" si="10"/>
        <v>154389139.94413212</v>
      </c>
    </row>
    <row r="156" spans="2:31" x14ac:dyDescent="0.25">
      <c r="B156" s="15">
        <v>147</v>
      </c>
      <c r="C156" s="27">
        <f t="shared" si="11"/>
        <v>1384961.3397834473</v>
      </c>
      <c r="Z156" s="17">
        <v>48945</v>
      </c>
      <c r="AA156" s="26">
        <f t="shared" si="9"/>
        <v>1399448.1414616709</v>
      </c>
      <c r="AB156" s="26">
        <f t="shared" si="12"/>
        <v>300000</v>
      </c>
      <c r="AC156" s="17">
        <v>67259</v>
      </c>
      <c r="AD156" s="26">
        <f>AD155*(1+$D$7)-[1]Renda!$G$9</f>
        <v>710686629.97756755</v>
      </c>
      <c r="AE156" s="26">
        <f t="shared" si="10"/>
        <v>154389139.94413212</v>
      </c>
    </row>
    <row r="157" spans="2:31" x14ac:dyDescent="0.25">
      <c r="B157" s="15">
        <v>148</v>
      </c>
      <c r="C157" s="27">
        <f t="shared" si="11"/>
        <v>1399448.1414616709</v>
      </c>
      <c r="Z157" s="17">
        <v>48976</v>
      </c>
      <c r="AA157" s="26">
        <f t="shared" si="9"/>
        <v>1414086.4761948872</v>
      </c>
      <c r="AB157" s="26">
        <f t="shared" si="12"/>
        <v>300000</v>
      </c>
      <c r="AC157" s="17">
        <v>67290</v>
      </c>
      <c r="AD157" s="26">
        <f>AD156*(1+$D$7)-[1]Renda!$G$9</f>
        <v>718114518.06601918</v>
      </c>
      <c r="AE157" s="26">
        <f t="shared" si="10"/>
        <v>154389139.94413212</v>
      </c>
    </row>
    <row r="158" spans="2:31" x14ac:dyDescent="0.25">
      <c r="B158" s="15">
        <v>149</v>
      </c>
      <c r="C158" s="27">
        <f t="shared" si="11"/>
        <v>1414086.4761948872</v>
      </c>
      <c r="Z158" s="17">
        <v>49004</v>
      </c>
      <c r="AA158" s="26">
        <f t="shared" si="9"/>
        <v>1428877.9290304563</v>
      </c>
      <c r="AB158" s="26">
        <f t="shared" si="12"/>
        <v>300000</v>
      </c>
      <c r="AC158" s="17">
        <v>67321</v>
      </c>
      <c r="AD158" s="26">
        <f>AD157*(1+$D$7)-[1]Renda!$G$9</f>
        <v>725620102.43272376</v>
      </c>
      <c r="AE158" s="26">
        <f t="shared" si="10"/>
        <v>154389139.94413212</v>
      </c>
    </row>
    <row r="159" spans="2:31" x14ac:dyDescent="0.25">
      <c r="B159" s="15">
        <v>150</v>
      </c>
      <c r="C159" s="27">
        <f t="shared" si="11"/>
        <v>1428877.9290304563</v>
      </c>
      <c r="Z159" s="17">
        <v>49035</v>
      </c>
      <c r="AA159" s="26">
        <f t="shared" si="9"/>
        <v>1443824.1015954551</v>
      </c>
      <c r="AB159" s="26">
        <f t="shared" si="12"/>
        <v>300000</v>
      </c>
      <c r="AC159" s="17">
        <v>67352</v>
      </c>
      <c r="AD159" s="26">
        <f>AD158*(1+$D$7)-[1]Renda!$G$9</f>
        <v>733204195.78670204</v>
      </c>
      <c r="AE159" s="26">
        <f t="shared" si="10"/>
        <v>154389139.94413212</v>
      </c>
    </row>
    <row r="160" spans="2:31" x14ac:dyDescent="0.25">
      <c r="B160" s="15">
        <v>151</v>
      </c>
      <c r="C160" s="27">
        <f t="shared" si="11"/>
        <v>1443824.1015954551</v>
      </c>
      <c r="Z160" s="17">
        <v>49065</v>
      </c>
      <c r="AA160" s="26">
        <f t="shared" si="9"/>
        <v>1458926.6122701019</v>
      </c>
      <c r="AB160" s="26">
        <f t="shared" si="12"/>
        <v>300000</v>
      </c>
      <c r="AC160" s="17">
        <v>67383</v>
      </c>
      <c r="AD160" s="26">
        <f>AD159*(1+$D$7)-[1]Renda!$G$9</f>
        <v>740867619.33797336</v>
      </c>
      <c r="AE160" s="26">
        <f t="shared" si="10"/>
        <v>154389139.94413212</v>
      </c>
    </row>
    <row r="161" spans="2:31" x14ac:dyDescent="0.25">
      <c r="B161" s="15">
        <v>152</v>
      </c>
      <c r="C161" s="27">
        <f t="shared" si="11"/>
        <v>1458926.6122701019</v>
      </c>
      <c r="Z161" s="17">
        <v>49096</v>
      </c>
      <c r="AA161" s="26">
        <f t="shared" si="9"/>
        <v>1474187.0963629968</v>
      </c>
      <c r="AB161" s="26">
        <f t="shared" si="12"/>
        <v>300000</v>
      </c>
      <c r="AC161" s="17">
        <v>67414</v>
      </c>
      <c r="AD161" s="26">
        <f>AD160*(1+$D$7)-[1]Renda!$G$9</f>
        <v>748611202.88647664</v>
      </c>
      <c r="AE161" s="26">
        <f t="shared" si="10"/>
        <v>154389139.94413212</v>
      </c>
    </row>
    <row r="162" spans="2:31" x14ac:dyDescent="0.25">
      <c r="B162" s="15">
        <v>153</v>
      </c>
      <c r="C162" s="27">
        <f t="shared" si="11"/>
        <v>1474187.0963629968</v>
      </c>
      <c r="Z162" s="17">
        <v>49126</v>
      </c>
      <c r="AA162" s="26">
        <f t="shared" si="9"/>
        <v>1489607.2062881927</v>
      </c>
      <c r="AB162" s="26">
        <f t="shared" si="12"/>
        <v>300000</v>
      </c>
      <c r="AC162" s="17">
        <v>67445</v>
      </c>
      <c r="AD162" s="26">
        <f>AD161*(1+$D$7)-[1]Renda!$G$9</f>
        <v>756435784.91192186</v>
      </c>
      <c r="AE162" s="26">
        <f t="shared" si="10"/>
        <v>154389139.94413212</v>
      </c>
    </row>
    <row r="163" spans="2:31" x14ac:dyDescent="0.25">
      <c r="B163" s="15">
        <v>154</v>
      </c>
      <c r="C163" s="27">
        <f t="shared" si="11"/>
        <v>1489607.2062881927</v>
      </c>
      <c r="Z163" s="17">
        <v>49157</v>
      </c>
      <c r="AA163" s="26">
        <f t="shared" si="9"/>
        <v>1505188.6117441198</v>
      </c>
      <c r="AB163" s="26">
        <f t="shared" si="12"/>
        <v>300000</v>
      </c>
      <c r="AC163" s="17">
        <v>67476</v>
      </c>
      <c r="AD163" s="26">
        <f>AD162*(1+$D$7)-[1]Renda!$G$9</f>
        <v>764342212.66458094</v>
      </c>
      <c r="AE163" s="26">
        <f t="shared" si="10"/>
        <v>154389139.94413212</v>
      </c>
    </row>
    <row r="164" spans="2:31" x14ac:dyDescent="0.25">
      <c r="B164" s="15">
        <v>155</v>
      </c>
      <c r="C164" s="27">
        <f t="shared" si="11"/>
        <v>1505188.6117441198</v>
      </c>
      <c r="Z164" s="17">
        <v>49188</v>
      </c>
      <c r="AA164" s="26">
        <f t="shared" si="9"/>
        <v>1520932.999894382</v>
      </c>
      <c r="AB164" s="26">
        <f t="shared" si="12"/>
        <v>300000</v>
      </c>
      <c r="AC164" s="17">
        <v>67507</v>
      </c>
      <c r="AD164" s="26">
        <f>AD163*(1+$D$7)-[1]Renda!$G$9</f>
        <v>772331342.25702846</v>
      </c>
      <c r="AE164" s="26">
        <f t="shared" si="10"/>
        <v>154389139.94413212</v>
      </c>
    </row>
    <row r="165" spans="2:31" x14ac:dyDescent="0.25">
      <c r="B165" s="15">
        <v>156</v>
      </c>
      <c r="C165" s="27">
        <f t="shared" si="11"/>
        <v>1520932.999894382</v>
      </c>
      <c r="Z165" s="17">
        <v>49218</v>
      </c>
      <c r="AA165" s="26">
        <f t="shared" si="9"/>
        <v>1536842.0755504437</v>
      </c>
      <c r="AB165" s="26">
        <f t="shared" si="12"/>
        <v>300000</v>
      </c>
      <c r="AC165" s="17">
        <v>67538</v>
      </c>
      <c r="AD165" s="26">
        <f>AD164*(1+$D$7)-[1]Renda!$G$9</f>
        <v>780404038.75684214</v>
      </c>
      <c r="AE165" s="26">
        <f t="shared" si="10"/>
        <v>154389139.94413212</v>
      </c>
    </row>
    <row r="166" spans="2:31" x14ac:dyDescent="0.25">
      <c r="B166" s="15">
        <v>157</v>
      </c>
      <c r="C166" s="27">
        <f t="shared" si="11"/>
        <v>1536842.0755504437</v>
      </c>
      <c r="Z166" s="17">
        <v>49249</v>
      </c>
      <c r="AA166" s="26">
        <f t="shared" si="9"/>
        <v>1552917.5613562281</v>
      </c>
      <c r="AB166" s="26">
        <f t="shared" si="12"/>
        <v>300000</v>
      </c>
      <c r="AC166" s="17">
        <v>67569</v>
      </c>
      <c r="AD166" s="26">
        <f>AD165*(1+$D$7)-[1]Renda!$G$9</f>
        <v>788561176.28027284</v>
      </c>
      <c r="AE166" s="26">
        <f t="shared" si="10"/>
        <v>154389139.94413212</v>
      </c>
    </row>
    <row r="167" spans="2:31" x14ac:dyDescent="0.25">
      <c r="B167" s="15">
        <v>158</v>
      </c>
      <c r="C167" s="27">
        <f t="shared" si="11"/>
        <v>1552917.5613562281</v>
      </c>
      <c r="Z167" s="17">
        <v>49279</v>
      </c>
      <c r="AA167" s="26">
        <f t="shared" si="9"/>
        <v>1569161.1979746451</v>
      </c>
      <c r="AB167" s="26">
        <f t="shared" si="12"/>
        <v>300000</v>
      </c>
      <c r="AC167" s="17">
        <v>67600</v>
      </c>
      <c r="AD167" s="26">
        <f>AD166*(1+$D$7)-[1]Renda!$G$9</f>
        <v>796803638.08689427</v>
      </c>
      <c r="AE167" s="26">
        <f t="shared" si="10"/>
        <v>154389139.94413212</v>
      </c>
    </row>
    <row r="168" spans="2:31" x14ac:dyDescent="0.25">
      <c r="B168" s="15">
        <v>159</v>
      </c>
      <c r="C168" s="27">
        <f t="shared" si="11"/>
        <v>1569161.1979746451</v>
      </c>
      <c r="Z168" s="17">
        <v>49310</v>
      </c>
      <c r="AA168" s="26">
        <f t="shared" si="9"/>
        <v>1585574.7442760724</v>
      </c>
      <c r="AB168" s="26">
        <f t="shared" si="12"/>
        <v>300000</v>
      </c>
      <c r="AC168" s="17">
        <v>67631</v>
      </c>
      <c r="AD168" s="26">
        <f>AD167*(1+$D$7)-[1]Renda!$G$9</f>
        <v>805132316.67524302</v>
      </c>
      <c r="AE168" s="26">
        <f t="shared" si="10"/>
        <v>154389139.94413212</v>
      </c>
    </row>
    <row r="169" spans="2:31" x14ac:dyDescent="0.25">
      <c r="B169" s="15">
        <v>160</v>
      </c>
      <c r="C169" s="27">
        <f t="shared" si="11"/>
        <v>1585574.7442760724</v>
      </c>
      <c r="Z169" s="17">
        <v>49341</v>
      </c>
      <c r="AA169" s="26">
        <f t="shared" si="9"/>
        <v>1602159.9775288065</v>
      </c>
      <c r="AB169" s="26">
        <f t="shared" si="12"/>
        <v>300000</v>
      </c>
      <c r="AC169" s="17">
        <v>67662</v>
      </c>
      <c r="AD169" s="26">
        <f>AD168*(1+$D$7)-[1]Renda!$G$9</f>
        <v>813548113.87945867</v>
      </c>
      <c r="AE169" s="26">
        <f t="shared" si="10"/>
        <v>154389139.94413212</v>
      </c>
    </row>
    <row r="170" spans="2:31" x14ac:dyDescent="0.25">
      <c r="B170" s="15">
        <v>161</v>
      </c>
      <c r="C170" s="27">
        <f t="shared" si="11"/>
        <v>1602159.9775288065</v>
      </c>
      <c r="Z170" s="17">
        <v>49369</v>
      </c>
      <c r="AA170" s="26">
        <f t="shared" si="9"/>
        <v>1618918.6935915062</v>
      </c>
      <c r="AB170" s="26">
        <f t="shared" si="12"/>
        <v>300000</v>
      </c>
      <c r="AC170" s="17">
        <v>67693</v>
      </c>
      <c r="AD170" s="26">
        <f>AD169*(1+$D$7)-[1]Renda!$G$9</f>
        <v>822051940.96693492</v>
      </c>
      <c r="AE170" s="26">
        <f t="shared" si="10"/>
        <v>154389139.94413212</v>
      </c>
    </row>
    <row r="171" spans="2:31" x14ac:dyDescent="0.25">
      <c r="B171" s="15">
        <v>162</v>
      </c>
      <c r="C171" s="27">
        <f t="shared" si="11"/>
        <v>1618918.6935915062</v>
      </c>
      <c r="Z171" s="17">
        <v>49400</v>
      </c>
      <c r="AA171" s="26">
        <f t="shared" si="9"/>
        <v>1635852.7071076497</v>
      </c>
      <c r="AB171" s="26">
        <f t="shared" si="12"/>
        <v>300000</v>
      </c>
      <c r="AC171" s="17">
        <v>67724</v>
      </c>
      <c r="AD171" s="26">
        <f>AD170*(1+$D$7)-[1]Renda!$G$9</f>
        <v>830644718.73699236</v>
      </c>
      <c r="AE171" s="26">
        <f t="shared" si="10"/>
        <v>154389139.94413212</v>
      </c>
    </row>
    <row r="172" spans="2:31" x14ac:dyDescent="0.25">
      <c r="B172" s="15">
        <v>163</v>
      </c>
      <c r="C172" s="27">
        <f t="shared" si="11"/>
        <v>1635852.7071076497</v>
      </c>
      <c r="Z172" s="17">
        <v>49430</v>
      </c>
      <c r="AA172" s="26">
        <f t="shared" si="9"/>
        <v>1652963.8517020245</v>
      </c>
      <c r="AB172" s="26">
        <f t="shared" si="12"/>
        <v>300000</v>
      </c>
      <c r="AC172" s="17">
        <v>67755</v>
      </c>
      <c r="AD172" s="26">
        <f>AD171*(1+$D$7)-[1]Renda!$G$9</f>
        <v>839327377.6205827</v>
      </c>
      <c r="AE172" s="26">
        <f t="shared" si="10"/>
        <v>154389139.94413212</v>
      </c>
    </row>
    <row r="173" spans="2:31" x14ac:dyDescent="0.25">
      <c r="B173" s="15">
        <v>164</v>
      </c>
      <c r="C173" s="27">
        <f t="shared" si="11"/>
        <v>1652963.8517020245</v>
      </c>
      <c r="Z173" s="17">
        <v>49461</v>
      </c>
      <c r="AA173" s="26">
        <f t="shared" si="9"/>
        <v>1670253.9801792742</v>
      </c>
      <c r="AB173" s="26">
        <f t="shared" si="12"/>
        <v>300000</v>
      </c>
      <c r="AC173" s="17">
        <v>67786</v>
      </c>
      <c r="AD173" s="26">
        <f>AD172*(1+$D$7)-[1]Renda!$G$9</f>
        <v>848100857.78103697</v>
      </c>
      <c r="AE173" s="26">
        <f t="shared" si="10"/>
        <v>154389139.94413212</v>
      </c>
    </row>
    <row r="174" spans="2:31" x14ac:dyDescent="0.25">
      <c r="B174" s="15">
        <v>165</v>
      </c>
      <c r="C174" s="27">
        <f t="shared" si="11"/>
        <v>1670253.9801792742</v>
      </c>
      <c r="Z174" s="17">
        <v>49491</v>
      </c>
      <c r="AA174" s="26">
        <f t="shared" si="9"/>
        <v>1687724.9647245209</v>
      </c>
      <c r="AB174" s="26">
        <f t="shared" si="12"/>
        <v>300000</v>
      </c>
      <c r="AC174" s="17">
        <v>67817</v>
      </c>
      <c r="AD174" s="26">
        <f>AD173*(1+$D$7)-[1]Renda!$G$9</f>
        <v>856966109.21586645</v>
      </c>
      <c r="AE174" s="26">
        <f t="shared" si="10"/>
        <v>154389139.94413212</v>
      </c>
    </row>
    <row r="175" spans="2:31" x14ac:dyDescent="0.25">
      <c r="B175" s="15">
        <v>166</v>
      </c>
      <c r="C175" s="27">
        <f t="shared" si="11"/>
        <v>1687724.9647245209</v>
      </c>
      <c r="Z175" s="17">
        <v>49522</v>
      </c>
      <c r="AA175" s="26">
        <f t="shared" si="9"/>
        <v>1705378.6971060862</v>
      </c>
      <c r="AB175" s="26">
        <f t="shared" si="12"/>
        <v>300000</v>
      </c>
      <c r="AC175" s="17">
        <v>67848</v>
      </c>
      <c r="AD175" s="26">
        <f>AD174*(1+$D$7)-[1]Renda!$G$9</f>
        <v>865924091.85962915</v>
      </c>
      <c r="AE175" s="26">
        <f t="shared" si="10"/>
        <v>154389139.94413212</v>
      </c>
    </row>
    <row r="176" spans="2:31" x14ac:dyDescent="0.25">
      <c r="B176" s="15">
        <v>167</v>
      </c>
      <c r="C176" s="27">
        <f t="shared" si="11"/>
        <v>1705378.6971060862</v>
      </c>
      <c r="Z176" s="17">
        <v>49553</v>
      </c>
      <c r="AA176" s="26">
        <f t="shared" si="9"/>
        <v>1723217.0888803334</v>
      </c>
      <c r="AB176" s="26">
        <f t="shared" si="12"/>
        <v>300000</v>
      </c>
      <c r="AC176" s="17">
        <v>67879</v>
      </c>
      <c r="AD176" s="26">
        <f>AD175*(1+$D$7)-[1]Renda!$G$9</f>
        <v>874975775.68787217</v>
      </c>
      <c r="AE176" s="26">
        <f t="shared" si="10"/>
        <v>154389139.94413212</v>
      </c>
    </row>
    <row r="177" spans="2:31" x14ac:dyDescent="0.25">
      <c r="B177" s="15">
        <v>168</v>
      </c>
      <c r="C177" s="27">
        <f t="shared" si="11"/>
        <v>1723217.0888803334</v>
      </c>
      <c r="Z177" s="17">
        <v>49583</v>
      </c>
      <c r="AA177" s="26">
        <f t="shared" si="9"/>
        <v>1741242.0715986514</v>
      </c>
      <c r="AB177" s="26">
        <f t="shared" si="12"/>
        <v>300000</v>
      </c>
      <c r="AC177" s="17">
        <v>67910</v>
      </c>
      <c r="AD177" s="26">
        <f>AD176*(1+$D$7)-[1]Renda!$G$9</f>
        <v>884122140.82216108</v>
      </c>
      <c r="AE177" s="26">
        <f t="shared" si="10"/>
        <v>154389139.94413212</v>
      </c>
    </row>
    <row r="178" spans="2:31" x14ac:dyDescent="0.25">
      <c r="B178" s="15">
        <v>169</v>
      </c>
      <c r="C178" s="27">
        <f t="shared" si="11"/>
        <v>1741242.0715986514</v>
      </c>
      <c r="Z178" s="17">
        <v>49614</v>
      </c>
      <c r="AA178" s="26">
        <f t="shared" si="9"/>
        <v>1759455.5970166051</v>
      </c>
      <c r="AB178" s="26">
        <f t="shared" si="12"/>
        <v>300000</v>
      </c>
      <c r="AC178" s="17">
        <v>67941</v>
      </c>
      <c r="AD178" s="26">
        <f>AD177*(1+$D$7)-[1]Renda!$G$9</f>
        <v>893364177.63620806</v>
      </c>
      <c r="AE178" s="26">
        <f t="shared" si="10"/>
        <v>154389139.94413212</v>
      </c>
    </row>
    <row r="179" spans="2:31" x14ac:dyDescent="0.25">
      <c r="B179" s="15">
        <v>170</v>
      </c>
      <c r="C179" s="27">
        <f t="shared" si="11"/>
        <v>1759455.5970166051</v>
      </c>
      <c r="Z179" s="17">
        <v>49644</v>
      </c>
      <c r="AA179" s="26">
        <f t="shared" si="9"/>
        <v>1777859.6373052716</v>
      </c>
      <c r="AB179" s="26">
        <f t="shared" si="12"/>
        <v>300000</v>
      </c>
      <c r="AC179" s="17">
        <v>67972</v>
      </c>
      <c r="AD179" s="26">
        <f>AD178*(1+$D$7)-[1]Renda!$G$9</f>
        <v>902702886.86311018</v>
      </c>
      <c r="AE179" s="26">
        <f t="shared" si="10"/>
        <v>154389139.94413212</v>
      </c>
    </row>
    <row r="180" spans="2:31" x14ac:dyDescent="0.25">
      <c r="B180" s="15">
        <v>171</v>
      </c>
      <c r="C180" s="27">
        <f t="shared" si="11"/>
        <v>1777859.6373052716</v>
      </c>
      <c r="Z180" s="17">
        <v>49675</v>
      </c>
      <c r="AA180" s="26">
        <f t="shared" si="9"/>
        <v>1796456.1852647888</v>
      </c>
      <c r="AB180" s="26">
        <f t="shared" si="12"/>
        <v>300000</v>
      </c>
      <c r="AC180" s="17">
        <v>68003</v>
      </c>
      <c r="AD180" s="26">
        <f>AD179*(1+$D$7)-[1]Renda!$G$9</f>
        <v>912139279.70370936</v>
      </c>
      <c r="AE180" s="26">
        <f t="shared" si="10"/>
        <v>154389139.94413212</v>
      </c>
    </row>
    <row r="181" spans="2:31" x14ac:dyDescent="0.25">
      <c r="B181" s="15">
        <v>172</v>
      </c>
      <c r="C181" s="27">
        <f t="shared" si="11"/>
        <v>1796456.1852647888</v>
      </c>
      <c r="Z181" s="17">
        <v>49706</v>
      </c>
      <c r="AA181" s="26">
        <f t="shared" si="9"/>
        <v>1815247.2545401365</v>
      </c>
      <c r="AB181" s="26">
        <f t="shared" si="12"/>
        <v>300000</v>
      </c>
      <c r="AC181" s="17">
        <v>68034</v>
      </c>
      <c r="AD181" s="26">
        <f>AD180*(1+$D$7)-[1]Renda!$G$9</f>
        <v>921674377.9360857</v>
      </c>
      <c r="AE181" s="26">
        <f t="shared" si="10"/>
        <v>154389139.94413212</v>
      </c>
    </row>
    <row r="182" spans="2:31" x14ac:dyDescent="0.25">
      <c r="B182" s="15">
        <v>173</v>
      </c>
      <c r="C182" s="27">
        <f t="shared" si="11"/>
        <v>1815247.2545401365</v>
      </c>
      <c r="Z182" s="17">
        <v>49735</v>
      </c>
      <c r="AA182" s="26">
        <f t="shared" si="9"/>
        <v>1834234.8798391754</v>
      </c>
      <c r="AB182" s="26">
        <f t="shared" si="12"/>
        <v>300000</v>
      </c>
      <c r="AC182" s="17">
        <v>68065</v>
      </c>
      <c r="AD182" s="26">
        <f>AD181*(1+$D$7)-[1]Renda!$G$9</f>
        <v>931309214.02619636</v>
      </c>
      <c r="AE182" s="26">
        <f t="shared" si="10"/>
        <v>154389139.94413212</v>
      </c>
    </row>
    <row r="183" spans="2:31" x14ac:dyDescent="0.25">
      <c r="B183" s="15">
        <v>174</v>
      </c>
      <c r="C183" s="27">
        <f t="shared" si="11"/>
        <v>1834234.8798391754</v>
      </c>
      <c r="Z183" s="17">
        <v>49766</v>
      </c>
      <c r="AA183" s="26">
        <f t="shared" si="9"/>
        <v>1853421.1171529659</v>
      </c>
      <c r="AB183" s="26">
        <f t="shared" si="12"/>
        <v>300000</v>
      </c>
      <c r="AC183" s="17">
        <v>68096</v>
      </c>
      <c r="AD183" s="26">
        <f>AD182*(1+$D$7)-[1]Renda!$G$9</f>
        <v>941044831.23967135</v>
      </c>
      <c r="AE183" s="26">
        <f t="shared" si="10"/>
        <v>154389139.94413212</v>
      </c>
    </row>
    <row r="184" spans="2:31" x14ac:dyDescent="0.25">
      <c r="B184" s="15">
        <v>175</v>
      </c>
      <c r="C184" s="27">
        <f t="shared" si="11"/>
        <v>1853421.1171529659</v>
      </c>
      <c r="Z184" s="17">
        <v>49796</v>
      </c>
      <c r="AA184" s="26">
        <f t="shared" si="9"/>
        <v>1872808.0439783926</v>
      </c>
      <c r="AB184" s="26">
        <f t="shared" si="12"/>
        <v>300000</v>
      </c>
      <c r="AC184" s="17">
        <v>68127</v>
      </c>
      <c r="AD184" s="26">
        <f>AD183*(1+$D$7)-[1]Renda!$G$9</f>
        <v>950882283.75477922</v>
      </c>
      <c r="AE184" s="26">
        <f t="shared" si="10"/>
        <v>154389139.94413212</v>
      </c>
    </row>
    <row r="185" spans="2:31" x14ac:dyDescent="0.25">
      <c r="B185" s="15">
        <v>176</v>
      </c>
      <c r="C185" s="27">
        <f t="shared" si="11"/>
        <v>1872808.0439783926</v>
      </c>
      <c r="Z185" s="17">
        <v>49827</v>
      </c>
      <c r="AA185" s="26">
        <f t="shared" si="9"/>
        <v>1892397.7595431167</v>
      </c>
      <c r="AB185" s="26">
        <f t="shared" si="12"/>
        <v>300000</v>
      </c>
      <c r="AC185" s="17">
        <v>68158</v>
      </c>
      <c r="AD185" s="26">
        <f>AD184*(1+$D$7)-[1]Renda!$G$9</f>
        <v>960822636.7765739</v>
      </c>
      <c r="AE185" s="26">
        <f t="shared" si="10"/>
        <v>154389139.94413212</v>
      </c>
    </row>
    <row r="186" spans="2:31" x14ac:dyDescent="0.25">
      <c r="B186" s="15">
        <v>177</v>
      </c>
      <c r="C186" s="27">
        <f t="shared" si="11"/>
        <v>1892397.7595431167</v>
      </c>
      <c r="Z186" s="17">
        <v>49857</v>
      </c>
      <c r="AA186" s="26">
        <f t="shared" si="9"/>
        <v>1912192.3850328813</v>
      </c>
      <c r="AB186" s="26">
        <f t="shared" si="12"/>
        <v>300000</v>
      </c>
      <c r="AC186" s="17">
        <v>68189</v>
      </c>
      <c r="AD186" s="26">
        <f>AD185*(1+$D$7)-[1]Renda!$G$9</f>
        <v>970866966.65223563</v>
      </c>
      <c r="AE186" s="26">
        <f t="shared" si="10"/>
        <v>154389139.94413212</v>
      </c>
    </row>
    <row r="187" spans="2:31" x14ac:dyDescent="0.25">
      <c r="B187" s="15">
        <v>178</v>
      </c>
      <c r="C187" s="27">
        <f t="shared" si="11"/>
        <v>1912192.3850328813</v>
      </c>
      <c r="Z187" s="17">
        <v>49888</v>
      </c>
      <c r="AA187" s="26">
        <f t="shared" si="9"/>
        <v>1932194.0638211947</v>
      </c>
      <c r="AB187" s="26">
        <f t="shared" si="12"/>
        <v>300000</v>
      </c>
      <c r="AC187" s="17">
        <v>68220</v>
      </c>
      <c r="AD187" s="26">
        <f>AD186*(1+$D$7)-[1]Renda!$G$9</f>
        <v>981016360.9876188</v>
      </c>
      <c r="AE187" s="26">
        <f t="shared" si="10"/>
        <v>154389139.94413212</v>
      </c>
    </row>
    <row r="188" spans="2:31" x14ac:dyDescent="0.25">
      <c r="B188" s="15">
        <v>179</v>
      </c>
      <c r="C188" s="27">
        <f t="shared" si="11"/>
        <v>1932194.0638211947</v>
      </c>
      <c r="Z188" s="17">
        <v>49919</v>
      </c>
      <c r="AA188" s="26">
        <f t="shared" si="9"/>
        <v>1952404.9617014166</v>
      </c>
      <c r="AB188" s="26">
        <f t="shared" si="12"/>
        <v>300000</v>
      </c>
      <c r="AC188" s="17">
        <v>68251</v>
      </c>
      <c r="AD188" s="26">
        <f>AD187*(1+$D$7)-[1]Renda!$G$9</f>
        <v>991271918.76501822</v>
      </c>
      <c r="AE188" s="26">
        <f t="shared" si="10"/>
        <v>154389139.94413212</v>
      </c>
    </row>
    <row r="189" spans="2:31" x14ac:dyDescent="0.25">
      <c r="B189" s="15">
        <v>180</v>
      </c>
      <c r="C189" s="27">
        <f t="shared" si="11"/>
        <v>1952404.9617014166</v>
      </c>
      <c r="Z189" s="17">
        <v>49949</v>
      </c>
      <c r="AA189" s="26">
        <f t="shared" si="9"/>
        <v>1972827.267121271</v>
      </c>
      <c r="AB189" s="26">
        <f t="shared" si="12"/>
        <v>300000</v>
      </c>
      <c r="AC189" s="17">
        <v>68282</v>
      </c>
      <c r="AD189" s="26">
        <f>AD188*(1+$D$7)-[1]Renda!$G$9</f>
        <v>1001634750.4621676</v>
      </c>
      <c r="AE189" s="26">
        <f t="shared" si="10"/>
        <v>154389139.94413212</v>
      </c>
    </row>
    <row r="190" spans="2:31" x14ac:dyDescent="0.25">
      <c r="B190" s="15">
        <v>181</v>
      </c>
      <c r="C190" s="27">
        <f t="shared" si="11"/>
        <v>1972827.267121271</v>
      </c>
      <c r="Z190" s="17">
        <v>49980</v>
      </c>
      <c r="AA190" s="26">
        <f t="shared" si="9"/>
        <v>1993463.1914198124</v>
      </c>
      <c r="AB190" s="26">
        <f t="shared" si="12"/>
        <v>300000</v>
      </c>
      <c r="AC190" s="17">
        <v>68313</v>
      </c>
      <c r="AD190" s="26">
        <f>AD189*(1+$D$7)-[1]Renda!$G$9</f>
        <v>1012105978.1724828</v>
      </c>
      <c r="AE190" s="26">
        <f t="shared" si="10"/>
        <v>154389139.94413212</v>
      </c>
    </row>
    <row r="191" spans="2:31" x14ac:dyDescent="0.25">
      <c r="B191" s="15">
        <v>182</v>
      </c>
      <c r="C191" s="27">
        <f t="shared" si="11"/>
        <v>1993463.1914198124</v>
      </c>
      <c r="Z191" s="17">
        <v>50010</v>
      </c>
      <c r="AA191" s="26">
        <f t="shared" si="9"/>
        <v>2014314.9690668716</v>
      </c>
      <c r="AB191" s="26">
        <f t="shared" si="12"/>
        <v>300000</v>
      </c>
      <c r="AC191" s="17">
        <v>68344</v>
      </c>
      <c r="AD191" s="26">
        <f>AD190*(1+$D$7)-[1]Renda!$G$9</f>
        <v>1022686735.726563</v>
      </c>
      <c r="AE191" s="26">
        <f t="shared" si="10"/>
        <v>154389139.94413212</v>
      </c>
    </row>
    <row r="192" spans="2:31" x14ac:dyDescent="0.25">
      <c r="B192" s="15">
        <v>183</v>
      </c>
      <c r="C192" s="27">
        <f t="shared" si="11"/>
        <v>2014314.9690668716</v>
      </c>
      <c r="Z192" s="17">
        <v>50041</v>
      </c>
      <c r="AA192" s="26">
        <f t="shared" si="9"/>
        <v>2035384.8579050046</v>
      </c>
      <c r="AB192" s="26">
        <f t="shared" si="12"/>
        <v>300000</v>
      </c>
      <c r="AC192" s="17">
        <v>68375</v>
      </c>
      <c r="AD192" s="26">
        <f>AD191*(1+$D$7)-[1]Renda!$G$9</f>
        <v>1033378168.8149618</v>
      </c>
      <c r="AE192" s="26">
        <f t="shared" si="10"/>
        <v>154389139.94413212</v>
      </c>
    </row>
    <row r="193" spans="2:31" x14ac:dyDescent="0.25">
      <c r="B193" s="15">
        <v>184</v>
      </c>
      <c r="C193" s="27">
        <f t="shared" si="11"/>
        <v>2035384.8579050046</v>
      </c>
      <c r="Z193" s="17">
        <v>50072</v>
      </c>
      <c r="AA193" s="26">
        <f t="shared" si="9"/>
        <v>2056675.1393939736</v>
      </c>
      <c r="AB193" s="26">
        <f t="shared" si="12"/>
        <v>300000</v>
      </c>
      <c r="AC193" s="17">
        <v>68406</v>
      </c>
      <c r="AD193" s="26">
        <f>AD192*(1+$D$7)-[1]Renda!$G$9</f>
        <v>1044181435.1122441</v>
      </c>
      <c r="AE193" s="26">
        <f t="shared" si="10"/>
        <v>154389139.94413212</v>
      </c>
    </row>
    <row r="194" spans="2:31" x14ac:dyDescent="0.25">
      <c r="B194" s="15">
        <v>185</v>
      </c>
      <c r="C194" s="27">
        <f t="shared" si="11"/>
        <v>2056675.1393939736</v>
      </c>
      <c r="Z194" s="17">
        <v>50100</v>
      </c>
      <c r="AA194" s="26">
        <f t="shared" si="9"/>
        <v>2078188.1188577847</v>
      </c>
      <c r="AB194" s="26">
        <f t="shared" si="12"/>
        <v>300000</v>
      </c>
      <c r="AC194" s="17">
        <v>68437</v>
      </c>
      <c r="AD194" s="26">
        <f>AD193*(1+$D$7)-[1]Renda!$G$9</f>
        <v>1055097704.4023395</v>
      </c>
      <c r="AE194" s="26">
        <f t="shared" si="10"/>
        <v>154389139.94413212</v>
      </c>
    </row>
    <row r="195" spans="2:31" x14ac:dyDescent="0.25">
      <c r="B195" s="15">
        <v>186</v>
      </c>
      <c r="C195" s="27">
        <f t="shared" si="11"/>
        <v>2078188.1188577847</v>
      </c>
      <c r="Z195" s="17">
        <v>50131</v>
      </c>
      <c r="AA195" s="26">
        <f t="shared" si="9"/>
        <v>2099926.1257343092</v>
      </c>
      <c r="AB195" s="26">
        <f t="shared" si="12"/>
        <v>300000</v>
      </c>
      <c r="AC195" s="17">
        <v>68468</v>
      </c>
      <c r="AD195" s="26">
        <f>AD194*(1+$D$7)-[1]Renda!$G$9</f>
        <v>1066128158.7052066</v>
      </c>
      <c r="AE195" s="26">
        <f t="shared" si="10"/>
        <v>154389139.94413212</v>
      </c>
    </row>
    <row r="196" spans="2:31" x14ac:dyDescent="0.25">
      <c r="B196" s="15">
        <v>187</v>
      </c>
      <c r="C196" s="27">
        <f t="shared" si="11"/>
        <v>2099926.1257343092</v>
      </c>
      <c r="Z196" s="17">
        <v>50161</v>
      </c>
      <c r="AA196" s="26">
        <f t="shared" si="9"/>
        <v>2121891.5138275176</v>
      </c>
      <c r="AB196" s="26">
        <f t="shared" si="12"/>
        <v>300000</v>
      </c>
      <c r="AC196" s="17">
        <v>68499</v>
      </c>
      <c r="AD196" s="26">
        <f>AD195*(1+$D$7)-[1]Renda!$G$9</f>
        <v>1077273992.4048238</v>
      </c>
      <c r="AE196" s="26">
        <f t="shared" si="10"/>
        <v>154389139.94413212</v>
      </c>
    </row>
    <row r="197" spans="2:31" x14ac:dyDescent="0.25">
      <c r="B197" s="15">
        <v>188</v>
      </c>
      <c r="C197" s="27">
        <f t="shared" si="11"/>
        <v>2121891.5138275176</v>
      </c>
      <c r="Z197" s="17">
        <v>50192</v>
      </c>
      <c r="AA197" s="26">
        <f t="shared" si="9"/>
        <v>2144086.6615623501</v>
      </c>
      <c r="AB197" s="26">
        <f t="shared" si="12"/>
        <v>300000</v>
      </c>
      <c r="AC197" s="17">
        <v>68530</v>
      </c>
      <c r="AD197" s="26">
        <f>AD196*(1+$D$7)-[1]Renda!$G$9</f>
        <v>1088536412.3785172</v>
      </c>
      <c r="AE197" s="26">
        <f t="shared" si="10"/>
        <v>154389139.94413212</v>
      </c>
    </row>
    <row r="198" spans="2:31" x14ac:dyDescent="0.25">
      <c r="B198" s="15">
        <v>189</v>
      </c>
      <c r="C198" s="27">
        <f t="shared" si="11"/>
        <v>2144086.6615623501</v>
      </c>
      <c r="Z198" s="17">
        <v>50222</v>
      </c>
      <c r="AA198" s="26">
        <f t="shared" si="9"/>
        <v>2166513.9722422534</v>
      </c>
      <c r="AB198" s="26">
        <f t="shared" si="12"/>
        <v>300000</v>
      </c>
      <c r="AC198" s="17">
        <v>68561</v>
      </c>
      <c r="AD198" s="26">
        <f>AD197*(1+$D$7)-[1]Renda!$G$9</f>
        <v>1099916638.1276419</v>
      </c>
      <c r="AE198" s="26">
        <f t="shared" si="10"/>
        <v>154389139.94413212</v>
      </c>
    </row>
    <row r="199" spans="2:31" x14ac:dyDescent="0.25">
      <c r="B199" s="15">
        <v>190</v>
      </c>
      <c r="C199" s="27">
        <f t="shared" si="11"/>
        <v>2166513.9722422534</v>
      </c>
      <c r="Z199" s="17">
        <v>50253</v>
      </c>
      <c r="AA199" s="26">
        <f t="shared" si="9"/>
        <v>2189175.8743094127</v>
      </c>
      <c r="AB199" s="26">
        <f t="shared" si="12"/>
        <v>300000</v>
      </c>
      <c r="AC199" s="17">
        <v>68592</v>
      </c>
      <c r="AD199" s="26">
        <f>AD198*(1+$D$7)-[1]Renda!$G$9</f>
        <v>1111415901.909631</v>
      </c>
      <c r="AE199" s="26">
        <f t="shared" si="10"/>
        <v>154389139.94413212</v>
      </c>
    </row>
    <row r="200" spans="2:31" x14ac:dyDescent="0.25">
      <c r="B200" s="15">
        <v>191</v>
      </c>
      <c r="C200" s="27">
        <f t="shared" si="11"/>
        <v>2189175.8743094127</v>
      </c>
      <c r="Z200" s="17">
        <v>50284</v>
      </c>
      <c r="AA200" s="26">
        <f t="shared" si="9"/>
        <v>2212074.8216077043</v>
      </c>
      <c r="AB200" s="26">
        <f t="shared" si="12"/>
        <v>300000</v>
      </c>
      <c r="AC200" s="17">
        <v>68623</v>
      </c>
      <c r="AD200" s="26">
        <f>AD199*(1+$D$7)-[1]Renda!$G$9</f>
        <v>1123035448.8714244</v>
      </c>
      <c r="AE200" s="26">
        <f t="shared" si="10"/>
        <v>154389139.94413212</v>
      </c>
    </row>
    <row r="201" spans="2:31" x14ac:dyDescent="0.25">
      <c r="B201" s="15">
        <v>192</v>
      </c>
      <c r="C201" s="27">
        <f t="shared" si="11"/>
        <v>2212074.8216077043</v>
      </c>
      <c r="Z201" s="17">
        <v>50314</v>
      </c>
      <c r="AA201" s="26">
        <f t="shared" si="9"/>
        <v>2235213.2936483994</v>
      </c>
      <c r="AB201" s="26">
        <f t="shared" si="12"/>
        <v>300000</v>
      </c>
      <c r="AC201" s="17">
        <v>68654</v>
      </c>
      <c r="AD201" s="26">
        <f>AD200*(1+$D$7)-[1]Renda!$G$9</f>
        <v>1134776537.1842947</v>
      </c>
      <c r="AE201" s="26">
        <f t="shared" si="10"/>
        <v>154389139.94413212</v>
      </c>
    </row>
    <row r="202" spans="2:31" x14ac:dyDescent="0.25">
      <c r="B202" s="15">
        <v>193</v>
      </c>
      <c r="C202" s="27">
        <f t="shared" si="11"/>
        <v>2235213.2936483994</v>
      </c>
      <c r="Z202" s="17">
        <v>50345</v>
      </c>
      <c r="AA202" s="26">
        <f t="shared" si="9"/>
        <v>2258593.7958786469</v>
      </c>
      <c r="AB202" s="26">
        <f t="shared" si="12"/>
        <v>300000</v>
      </c>
      <c r="AC202" s="17">
        <v>68685</v>
      </c>
      <c r="AD202" s="26">
        <f>AD201*(1+$D$7)-[1]Renda!$G$9</f>
        <v>1146640438.1800818</v>
      </c>
      <c r="AE202" s="26">
        <f t="shared" si="10"/>
        <v>154389139.94413212</v>
      </c>
    </row>
    <row r="203" spans="2:31" x14ac:dyDescent="0.25">
      <c r="B203" s="15">
        <v>194</v>
      </c>
      <c r="C203" s="27">
        <f t="shared" si="11"/>
        <v>2258593.7958786469</v>
      </c>
      <c r="Z203" s="17">
        <v>50375</v>
      </c>
      <c r="AA203" s="26">
        <f t="shared" ref="AA203:AA266" si="13">AA202*(1+$D$7)+($D$5*(1+$D$7))</f>
        <v>2282218.8599527651</v>
      </c>
      <c r="AB203" s="26">
        <f t="shared" si="12"/>
        <v>300000</v>
      </c>
      <c r="AC203" s="17">
        <v>68716</v>
      </c>
      <c r="AD203" s="26">
        <f>AD202*(1+$D$7)-[1]Renda!$G$9</f>
        <v>1158628436.4888546</v>
      </c>
      <c r="AE203" s="26">
        <f t="shared" ref="AE203:AE266" si="14">AE202</f>
        <v>154389139.94413212</v>
      </c>
    </row>
    <row r="204" spans="2:31" x14ac:dyDescent="0.25">
      <c r="B204" s="15">
        <v>195</v>
      </c>
      <c r="C204" s="27">
        <f t="shared" ref="C204:C267" si="15">(C203+$D$5)*(1+$D$7)</f>
        <v>2282218.8599527651</v>
      </c>
      <c r="Z204" s="17">
        <v>50406</v>
      </c>
      <c r="AA204" s="26">
        <f t="shared" si="13"/>
        <v>2306091.0440063695</v>
      </c>
      <c r="AB204" s="26">
        <f t="shared" ref="AB204:AB267" si="16">AB203+$D$5</f>
        <v>300000</v>
      </c>
      <c r="AC204" s="17">
        <v>68747</v>
      </c>
      <c r="AD204" s="26">
        <f>AD203*(1+$D$7)-[1]Renda!$G$9</f>
        <v>1170741830.1780105</v>
      </c>
      <c r="AE204" s="26">
        <f t="shared" si="14"/>
        <v>154389139.94413212</v>
      </c>
    </row>
    <row r="205" spans="2:31" x14ac:dyDescent="0.25">
      <c r="B205" s="15">
        <v>196</v>
      </c>
      <c r="C205" s="27">
        <f t="shared" si="15"/>
        <v>2306091.0440063695</v>
      </c>
      <c r="Z205" s="17">
        <v>50437</v>
      </c>
      <c r="AA205" s="26">
        <f t="shared" si="13"/>
        <v>2330212.9329333715</v>
      </c>
      <c r="AB205" s="26">
        <f t="shared" si="16"/>
        <v>300000</v>
      </c>
      <c r="AC205" s="17">
        <v>68778</v>
      </c>
      <c r="AD205" s="26">
        <f>AD204*(1+$D$7)-[1]Renda!$G$9</f>
        <v>1182981930.8928313</v>
      </c>
      <c r="AE205" s="26">
        <f t="shared" si="14"/>
        <v>154389139.94413212</v>
      </c>
    </row>
    <row r="206" spans="2:31" x14ac:dyDescent="0.25">
      <c r="B206" s="15">
        <v>197</v>
      </c>
      <c r="C206" s="27">
        <f t="shared" si="15"/>
        <v>2330212.9329333715</v>
      </c>
      <c r="Z206" s="17">
        <v>50465</v>
      </c>
      <c r="AA206" s="26">
        <f t="shared" si="13"/>
        <v>2354587.1386658694</v>
      </c>
      <c r="AB206" s="26">
        <f t="shared" si="16"/>
        <v>300000</v>
      </c>
      <c r="AC206" s="17">
        <v>68809</v>
      </c>
      <c r="AD206" s="26">
        <f>AD205*(1+$D$7)-[1]Renda!$G$9</f>
        <v>1195350063.9985094</v>
      </c>
      <c r="AE206" s="26">
        <f t="shared" si="14"/>
        <v>154389139.94413212</v>
      </c>
    </row>
    <row r="207" spans="2:31" x14ac:dyDescent="0.25">
      <c r="B207" s="15">
        <v>198</v>
      </c>
      <c r="C207" s="27">
        <f t="shared" si="15"/>
        <v>2354587.1386658694</v>
      </c>
      <c r="Z207" s="17">
        <v>50496</v>
      </c>
      <c r="AA207" s="26">
        <f t="shared" si="13"/>
        <v>2379216.3004569719</v>
      </c>
      <c r="AB207" s="26">
        <f t="shared" si="16"/>
        <v>300000</v>
      </c>
      <c r="AC207" s="17">
        <v>68840</v>
      </c>
      <c r="AD207" s="26">
        <f>AD206*(1+$D$7)-[1]Renda!$G$9</f>
        <v>1207847568.7236578</v>
      </c>
      <c r="AE207" s="26">
        <f t="shared" si="14"/>
        <v>154389139.94413212</v>
      </c>
    </row>
    <row r="208" spans="2:31" x14ac:dyDescent="0.25">
      <c r="B208" s="15">
        <v>199</v>
      </c>
      <c r="C208" s="27">
        <f t="shared" si="15"/>
        <v>2379216.3004569719</v>
      </c>
      <c r="Z208" s="17">
        <v>50526</v>
      </c>
      <c r="AA208" s="26">
        <f t="shared" si="13"/>
        <v>2404103.0851665772</v>
      </c>
      <c r="AB208" s="26">
        <f t="shared" si="16"/>
        <v>300000</v>
      </c>
      <c r="AC208" s="17">
        <v>68871</v>
      </c>
      <c r="AD208" s="26">
        <f>AD207*(1+$D$7)-[1]Renda!$G$9</f>
        <v>1220475798.3053241</v>
      </c>
      <c r="AE208" s="26">
        <f t="shared" si="14"/>
        <v>154389139.94413212</v>
      </c>
    </row>
    <row r="209" spans="2:31" x14ac:dyDescent="0.25">
      <c r="B209" s="15">
        <v>200</v>
      </c>
      <c r="C209" s="27">
        <f t="shared" si="15"/>
        <v>2404103.0851665772</v>
      </c>
      <c r="Z209" s="17">
        <v>50557</v>
      </c>
      <c r="AA209" s="26">
        <f t="shared" si="13"/>
        <v>2429250.1875501424</v>
      </c>
      <c r="AB209" s="26">
        <f t="shared" si="16"/>
        <v>300000</v>
      </c>
      <c r="AC209" s="17">
        <v>68902</v>
      </c>
      <c r="AD209" s="26">
        <f>AD208*(1+$D$7)-[1]Renda!$G$9</f>
        <v>1233236120.1355186</v>
      </c>
      <c r="AE209" s="26">
        <f t="shared" si="14"/>
        <v>154389139.94413212</v>
      </c>
    </row>
    <row r="210" spans="2:31" x14ac:dyDescent="0.25">
      <c r="B210" s="15">
        <v>201</v>
      </c>
      <c r="C210" s="27">
        <f t="shared" si="15"/>
        <v>2429250.1875501424</v>
      </c>
      <c r="Z210" s="17">
        <v>50587</v>
      </c>
      <c r="AA210" s="26">
        <f t="shared" si="13"/>
        <v>2454660.3305504727</v>
      </c>
      <c r="AB210" s="26">
        <f t="shared" si="16"/>
        <v>300000</v>
      </c>
      <c r="AC210" s="17">
        <v>68933</v>
      </c>
      <c r="AD210" s="26">
        <f>AD209*(1+$D$7)-[1]Renda!$G$9</f>
        <v>1246129915.909277</v>
      </c>
      <c r="AE210" s="26">
        <f t="shared" si="14"/>
        <v>154389139.94413212</v>
      </c>
    </row>
    <row r="211" spans="2:31" x14ac:dyDescent="0.25">
      <c r="B211" s="15">
        <v>202</v>
      </c>
      <c r="C211" s="27">
        <f t="shared" si="15"/>
        <v>2454660.3305504727</v>
      </c>
      <c r="Z211" s="17">
        <v>50618</v>
      </c>
      <c r="AA211" s="26">
        <f t="shared" si="13"/>
        <v>2480336.2655925639</v>
      </c>
      <c r="AB211" s="26">
        <f t="shared" si="16"/>
        <v>300000</v>
      </c>
      <c r="AC211" s="17">
        <v>68964</v>
      </c>
      <c r="AD211" s="26">
        <f>AD210*(1+$D$7)-[1]Renda!$G$9</f>
        <v>1259158581.7742705</v>
      </c>
      <c r="AE211" s="26">
        <f t="shared" si="14"/>
        <v>154389139.94413212</v>
      </c>
    </row>
    <row r="212" spans="2:31" x14ac:dyDescent="0.25">
      <c r="B212" s="15">
        <v>203</v>
      </c>
      <c r="C212" s="27">
        <f t="shared" si="15"/>
        <v>2480336.2655925639</v>
      </c>
      <c r="Z212" s="17">
        <v>50649</v>
      </c>
      <c r="AA212" s="26">
        <f t="shared" si="13"/>
        <v>2506280.7728815279</v>
      </c>
      <c r="AB212" s="26">
        <f t="shared" si="16"/>
        <v>300000</v>
      </c>
      <c r="AC212" s="17">
        <v>68995</v>
      </c>
      <c r="AD212" s="26">
        <f>AD211*(1+$D$7)-[1]Renda!$G$9</f>
        <v>1272323528.4819825</v>
      </c>
      <c r="AE212" s="26">
        <f t="shared" si="14"/>
        <v>154389139.94413212</v>
      </c>
    </row>
    <row r="213" spans="2:31" x14ac:dyDescent="0.25">
      <c r="B213" s="15">
        <v>204</v>
      </c>
      <c r="C213" s="27">
        <f t="shared" si="15"/>
        <v>2506280.7728815279</v>
      </c>
      <c r="Z213" s="17">
        <v>50679</v>
      </c>
      <c r="AA213" s="26">
        <f t="shared" si="13"/>
        <v>2532496.6617036355</v>
      </c>
      <c r="AB213" s="26">
        <f t="shared" si="16"/>
        <v>300000</v>
      </c>
      <c r="AC213" s="17">
        <v>69026</v>
      </c>
      <c r="AD213" s="26">
        <f>AD212*(1+$D$7)-[1]Renda!$G$9</f>
        <v>1285626181.5404644</v>
      </c>
      <c r="AE213" s="26">
        <f t="shared" si="14"/>
        <v>154389139.94413212</v>
      </c>
    </row>
    <row r="214" spans="2:31" x14ac:dyDescent="0.25">
      <c r="B214" s="15">
        <v>205</v>
      </c>
      <c r="C214" s="27">
        <f t="shared" si="15"/>
        <v>2532496.6617036355</v>
      </c>
      <c r="Z214" s="17">
        <v>50710</v>
      </c>
      <c r="AA214" s="26">
        <f t="shared" si="13"/>
        <v>2558986.7707305057</v>
      </c>
      <c r="AB214" s="26">
        <f t="shared" si="16"/>
        <v>300000</v>
      </c>
      <c r="AC214" s="17">
        <v>69057</v>
      </c>
      <c r="AD214" s="26">
        <f>AD213*(1+$D$7)-[1]Renda!$G$9</f>
        <v>1299067981.3686912</v>
      </c>
      <c r="AE214" s="26">
        <f t="shared" si="14"/>
        <v>154389139.94413212</v>
      </c>
    </row>
    <row r="215" spans="2:31" x14ac:dyDescent="0.25">
      <c r="B215" s="15">
        <v>206</v>
      </c>
      <c r="C215" s="27">
        <f t="shared" si="15"/>
        <v>2558986.7707305057</v>
      </c>
      <c r="Z215" s="17">
        <v>50740</v>
      </c>
      <c r="AA215" s="26">
        <f t="shared" si="13"/>
        <v>2585753.9683264815</v>
      </c>
      <c r="AB215" s="26">
        <f t="shared" si="16"/>
        <v>300000</v>
      </c>
      <c r="AC215" s="17">
        <v>69088</v>
      </c>
      <c r="AD215" s="26">
        <f>AD214*(1+$D$7)-[1]Renda!$G$9</f>
        <v>1312650383.4525306</v>
      </c>
      <c r="AE215" s="26">
        <f t="shared" si="14"/>
        <v>154389139.94413212</v>
      </c>
    </row>
    <row r="216" spans="2:31" x14ac:dyDescent="0.25">
      <c r="B216" s="15">
        <v>207</v>
      </c>
      <c r="C216" s="27">
        <f t="shared" si="15"/>
        <v>2585753.9683264815</v>
      </c>
      <c r="Z216" s="17">
        <v>50771</v>
      </c>
      <c r="AA216" s="26">
        <f t="shared" si="13"/>
        <v>2612801.1528592156</v>
      </c>
      <c r="AB216" s="26">
        <f t="shared" si="16"/>
        <v>300000</v>
      </c>
      <c r="AC216" s="17">
        <v>69119</v>
      </c>
      <c r="AD216" s="26">
        <f>AD215*(1+$D$7)-[1]Renda!$G$9</f>
        <v>1326374858.5023441</v>
      </c>
      <c r="AE216" s="26">
        <f t="shared" si="14"/>
        <v>154389139.94413212</v>
      </c>
    </row>
    <row r="217" spans="2:31" x14ac:dyDescent="0.25">
      <c r="B217" s="15">
        <v>208</v>
      </c>
      <c r="C217" s="27">
        <f t="shared" si="15"/>
        <v>2612801.1528592156</v>
      </c>
      <c r="Z217" s="17">
        <v>50802</v>
      </c>
      <c r="AA217" s="26">
        <f t="shared" si="13"/>
        <v>2640131.2530135089</v>
      </c>
      <c r="AB217" s="26">
        <f t="shared" si="16"/>
        <v>300000</v>
      </c>
      <c r="AC217" s="17">
        <v>69150</v>
      </c>
      <c r="AD217" s="26">
        <f>AD216*(1+$D$7)-[1]Renda!$G$9</f>
        <v>1340242892.6122363</v>
      </c>
      <c r="AE217" s="26">
        <f t="shared" si="14"/>
        <v>154389139.94413212</v>
      </c>
    </row>
    <row r="218" spans="2:31" x14ac:dyDescent="0.25">
      <c r="B218" s="15">
        <v>209</v>
      </c>
      <c r="C218" s="27">
        <f t="shared" si="15"/>
        <v>2640131.2530135089</v>
      </c>
      <c r="Z218" s="17">
        <v>50830</v>
      </c>
      <c r="AA218" s="26">
        <f t="shared" si="13"/>
        <v>2667747.2281084289</v>
      </c>
      <c r="AB218" s="26">
        <f t="shared" si="16"/>
        <v>300000</v>
      </c>
      <c r="AC218" s="17">
        <v>69181</v>
      </c>
      <c r="AD218" s="26">
        <f>AD217*(1+$D$7)-[1]Renda!$G$9</f>
        <v>1354255987.4209695</v>
      </c>
      <c r="AE218" s="26">
        <f t="shared" si="14"/>
        <v>154389139.94413212</v>
      </c>
    </row>
    <row r="219" spans="2:31" x14ac:dyDescent="0.25">
      <c r="B219" s="15">
        <v>210</v>
      </c>
      <c r="C219" s="27">
        <f t="shared" si="15"/>
        <v>2667747.2281084289</v>
      </c>
      <c r="Z219" s="17">
        <v>50861</v>
      </c>
      <c r="AA219" s="26">
        <f t="shared" si="13"/>
        <v>2695652.068417748</v>
      </c>
      <c r="AB219" s="26">
        <f t="shared" si="16"/>
        <v>300000</v>
      </c>
      <c r="AC219" s="17">
        <v>69212</v>
      </c>
      <c r="AD219" s="26">
        <f>AD218*(1+$D$7)-[1]Renda!$G$9</f>
        <v>1368415660.2745628</v>
      </c>
      <c r="AE219" s="26">
        <f t="shared" si="14"/>
        <v>154389139.94413212</v>
      </c>
    </row>
    <row r="220" spans="2:31" x14ac:dyDescent="0.25">
      <c r="B220" s="15">
        <v>211</v>
      </c>
      <c r="C220" s="27">
        <f t="shared" si="15"/>
        <v>2695652.068417748</v>
      </c>
      <c r="Z220" s="17">
        <v>50891</v>
      </c>
      <c r="AA220" s="26">
        <f t="shared" si="13"/>
        <v>2723848.7954937308</v>
      </c>
      <c r="AB220" s="26">
        <f t="shared" si="16"/>
        <v>300000</v>
      </c>
      <c r="AC220" s="17">
        <v>69243</v>
      </c>
      <c r="AD220" s="26">
        <f>AD219*(1+$D$7)-[1]Renda!$G$9</f>
        <v>1382723444.3905907</v>
      </c>
      <c r="AE220" s="26">
        <f t="shared" si="14"/>
        <v>154389139.94413212</v>
      </c>
    </row>
    <row r="221" spans="2:31" x14ac:dyDescent="0.25">
      <c r="B221" s="15">
        <v>212</v>
      </c>
      <c r="C221" s="27">
        <f t="shared" si="15"/>
        <v>2723848.7954937308</v>
      </c>
      <c r="Z221" s="17">
        <v>50922</v>
      </c>
      <c r="AA221" s="26">
        <f t="shared" si="13"/>
        <v>2752340.46249431</v>
      </c>
      <c r="AB221" s="26">
        <f t="shared" si="16"/>
        <v>300000</v>
      </c>
      <c r="AC221" s="17">
        <v>69274</v>
      </c>
      <c r="AD221" s="26">
        <f>AD220*(1+$D$7)-[1]Renda!$G$9</f>
        <v>1397180889.0242012</v>
      </c>
      <c r="AE221" s="26">
        <f t="shared" si="14"/>
        <v>154389139.94413212</v>
      </c>
    </row>
    <row r="222" spans="2:31" x14ac:dyDescent="0.25">
      <c r="B222" s="15">
        <v>213</v>
      </c>
      <c r="C222" s="27">
        <f t="shared" si="15"/>
        <v>2752340.46249431</v>
      </c>
      <c r="Z222" s="17">
        <v>50952</v>
      </c>
      <c r="AA222" s="26">
        <f t="shared" si="13"/>
        <v>2781130.1545136841</v>
      </c>
      <c r="AB222" s="26">
        <f t="shared" si="16"/>
        <v>300000</v>
      </c>
      <c r="AC222" s="17">
        <v>69305</v>
      </c>
      <c r="AD222" s="26">
        <f>AD221*(1+$D$7)-[1]Renda!$G$9</f>
        <v>1411789559.6358695</v>
      </c>
      <c r="AE222" s="26">
        <f t="shared" si="14"/>
        <v>154389139.94413212</v>
      </c>
    </row>
    <row r="223" spans="2:31" x14ac:dyDescent="0.25">
      <c r="B223" s="15">
        <v>214</v>
      </c>
      <c r="C223" s="27">
        <f t="shared" si="15"/>
        <v>2781130.1545136841</v>
      </c>
      <c r="Z223" s="17">
        <v>50983</v>
      </c>
      <c r="AA223" s="26">
        <f t="shared" si="13"/>
        <v>2810220.9889163733</v>
      </c>
      <c r="AB223" s="26">
        <f t="shared" si="16"/>
        <v>300000</v>
      </c>
      <c r="AC223" s="17">
        <v>69336</v>
      </c>
      <c r="AD223" s="26">
        <f>AD222*(1+$D$7)-[1]Renda!$G$9</f>
        <v>1426551038.0609074</v>
      </c>
      <c r="AE223" s="26">
        <f t="shared" si="14"/>
        <v>154389139.94413212</v>
      </c>
    </row>
    <row r="224" spans="2:31" x14ac:dyDescent="0.25">
      <c r="B224" s="15">
        <v>215</v>
      </c>
      <c r="C224" s="27">
        <f t="shared" si="15"/>
        <v>2810220.9889163733</v>
      </c>
      <c r="Z224" s="17">
        <v>51014</v>
      </c>
      <c r="AA224" s="26">
        <f t="shared" si="13"/>
        <v>2839616.11567477</v>
      </c>
      <c r="AB224" s="26">
        <f t="shared" si="16"/>
        <v>300000</v>
      </c>
      <c r="AC224" s="17">
        <v>69367</v>
      </c>
      <c r="AD224" s="26">
        <f>AD223*(1+$D$7)-[1]Renda!$G$9</f>
        <v>1441466922.6807451</v>
      </c>
      <c r="AE224" s="26">
        <f t="shared" si="14"/>
        <v>154389139.94413212</v>
      </c>
    </row>
    <row r="225" spans="2:31" x14ac:dyDescent="0.25">
      <c r="B225" s="15">
        <v>216</v>
      </c>
      <c r="C225" s="27">
        <f t="shared" si="15"/>
        <v>2839616.11567477</v>
      </c>
      <c r="Z225" s="17">
        <v>51044</v>
      </c>
      <c r="AA225" s="26">
        <f t="shared" si="13"/>
        <v>2869318.7177102175</v>
      </c>
      <c r="AB225" s="26">
        <f t="shared" si="16"/>
        <v>300000</v>
      </c>
      <c r="AC225" s="17">
        <v>69398</v>
      </c>
      <c r="AD225" s="26">
        <f>AD224*(1+$D$7)-[1]Renda!$G$9</f>
        <v>1456538828.5960052</v>
      </c>
      <c r="AE225" s="26">
        <f t="shared" si="14"/>
        <v>154389139.94413212</v>
      </c>
    </row>
    <row r="226" spans="2:31" x14ac:dyDescent="0.25">
      <c r="B226" s="15">
        <v>217</v>
      </c>
      <c r="C226" s="27">
        <f t="shared" si="15"/>
        <v>2869318.7177102175</v>
      </c>
      <c r="Z226" s="17">
        <v>51075</v>
      </c>
      <c r="AA226" s="26">
        <f t="shared" si="13"/>
        <v>2899332.0112376614</v>
      </c>
      <c r="AB226" s="26">
        <f t="shared" si="16"/>
        <v>300000</v>
      </c>
      <c r="AC226" s="17">
        <v>69429</v>
      </c>
      <c r="AD226" s="26">
        <f>AD225*(1+$D$7)-[1]Renda!$G$9</f>
        <v>1471768387.8013861</v>
      </c>
      <c r="AE226" s="26">
        <f t="shared" si="14"/>
        <v>154389139.94413212</v>
      </c>
    </row>
    <row r="227" spans="2:31" x14ac:dyDescent="0.25">
      <c r="B227" s="15">
        <v>218</v>
      </c>
      <c r="C227" s="27">
        <f t="shared" si="15"/>
        <v>2899332.0112376614</v>
      </c>
      <c r="Z227" s="17">
        <v>51105</v>
      </c>
      <c r="AA227" s="26">
        <f t="shared" si="13"/>
        <v>2929659.246113902</v>
      </c>
      <c r="AB227" s="26">
        <f t="shared" si="16"/>
        <v>300000</v>
      </c>
      <c r="AC227" s="17">
        <v>69460</v>
      </c>
      <c r="AD227" s="26">
        <f>AD226*(1+$D$7)-[1]Renda!$G$9</f>
        <v>1487157249.3623762</v>
      </c>
      <c r="AE227" s="26">
        <f t="shared" si="14"/>
        <v>154389139.94413212</v>
      </c>
    </row>
    <row r="228" spans="2:31" x14ac:dyDescent="0.25">
      <c r="B228" s="15">
        <v>219</v>
      </c>
      <c r="C228" s="27">
        <f t="shared" si="15"/>
        <v>2929659.246113902</v>
      </c>
      <c r="Z228" s="17">
        <v>51136</v>
      </c>
      <c r="AA228" s="26">
        <f t="shared" si="13"/>
        <v>2960303.7061894895</v>
      </c>
      <c r="AB228" s="26">
        <f t="shared" si="16"/>
        <v>300000</v>
      </c>
      <c r="AC228" s="17">
        <v>69491</v>
      </c>
      <c r="AD228" s="26">
        <f>AD227*(1+$D$7)-[1]Renda!$G$9</f>
        <v>1502707079.5938151</v>
      </c>
      <c r="AE228" s="26">
        <f t="shared" si="14"/>
        <v>154389139.94413212</v>
      </c>
    </row>
    <row r="229" spans="2:31" x14ac:dyDescent="0.25">
      <c r="B229" s="15">
        <v>220</v>
      </c>
      <c r="C229" s="27">
        <f t="shared" si="15"/>
        <v>2960303.7061894895</v>
      </c>
      <c r="Z229" s="17">
        <v>51167</v>
      </c>
      <c r="AA229" s="26">
        <f t="shared" si="13"/>
        <v>2991268.7096643033</v>
      </c>
      <c r="AB229" s="26">
        <f t="shared" si="16"/>
        <v>300000</v>
      </c>
      <c r="AC229" s="17">
        <v>69522</v>
      </c>
      <c r="AD229" s="26">
        <f>AD228*(1+$D$7)-[1]Renda!$G$9</f>
        <v>1518419562.2403228</v>
      </c>
      <c r="AE229" s="26">
        <f t="shared" si="14"/>
        <v>154389139.94413212</v>
      </c>
    </row>
    <row r="230" spans="2:31" x14ac:dyDescent="0.25">
      <c r="B230" s="15">
        <v>221</v>
      </c>
      <c r="C230" s="27">
        <f t="shared" si="15"/>
        <v>2991268.7096643033</v>
      </c>
      <c r="Z230" s="17">
        <v>51196</v>
      </c>
      <c r="AA230" s="26">
        <f t="shared" si="13"/>
        <v>3022557.6094468478</v>
      </c>
      <c r="AB230" s="26">
        <f t="shared" si="16"/>
        <v>300000</v>
      </c>
      <c r="AC230" s="17">
        <v>69553</v>
      </c>
      <c r="AD230" s="26">
        <f>AD229*(1+$D$7)-[1]Renda!$G$9</f>
        <v>1534296398.6586175</v>
      </c>
      <c r="AE230" s="26">
        <f t="shared" si="14"/>
        <v>154389139.94413212</v>
      </c>
    </row>
    <row r="231" spans="2:31" x14ac:dyDescent="0.25">
      <c r="B231" s="15">
        <v>222</v>
      </c>
      <c r="C231" s="27">
        <f t="shared" si="15"/>
        <v>3022557.6094468478</v>
      </c>
      <c r="Z231" s="17">
        <v>51227</v>
      </c>
      <c r="AA231" s="26">
        <f t="shared" si="13"/>
        <v>3054173.7935173064</v>
      </c>
      <c r="AB231" s="26">
        <f t="shared" si="16"/>
        <v>300000</v>
      </c>
      <c r="AC231" s="17">
        <v>69584</v>
      </c>
      <c r="AD231" s="26">
        <f>AD230*(1+$D$7)-[1]Renda!$G$9</f>
        <v>1550339308.0017385</v>
      </c>
      <c r="AE231" s="26">
        <f t="shared" si="14"/>
        <v>154389139.94413212</v>
      </c>
    </row>
    <row r="232" spans="2:31" x14ac:dyDescent="0.25">
      <c r="B232" s="15">
        <v>223</v>
      </c>
      <c r="C232" s="27">
        <f t="shared" si="15"/>
        <v>3054173.7935173064</v>
      </c>
      <c r="Z232" s="17">
        <v>51257</v>
      </c>
      <c r="AA232" s="26">
        <f t="shared" si="13"/>
        <v>3086120.6852943948</v>
      </c>
      <c r="AB232" s="26">
        <f t="shared" si="16"/>
        <v>300000</v>
      </c>
      <c r="AC232" s="17">
        <v>69615</v>
      </c>
      <c r="AD232" s="26">
        <f>AD231*(1+$D$7)-[1]Renda!$G$9</f>
        <v>1566550027.4051981</v>
      </c>
      <c r="AE232" s="26">
        <f t="shared" si="14"/>
        <v>154389139.94413212</v>
      </c>
    </row>
    <row r="233" spans="2:31" x14ac:dyDescent="0.25">
      <c r="B233" s="15">
        <v>224</v>
      </c>
      <c r="C233" s="27">
        <f t="shared" si="15"/>
        <v>3086120.6852943948</v>
      </c>
      <c r="Z233" s="17">
        <v>51288</v>
      </c>
      <c r="AA233" s="26">
        <f t="shared" si="13"/>
        <v>3118401.7440060512</v>
      </c>
      <c r="AB233" s="26">
        <f t="shared" si="16"/>
        <v>300000</v>
      </c>
      <c r="AC233" s="17">
        <v>69646</v>
      </c>
      <c r="AD233" s="26">
        <f>AD232*(1+$D$7)-[1]Renda!$G$9</f>
        <v>1582930312.1750786</v>
      </c>
      <c r="AE233" s="26">
        <f t="shared" si="14"/>
        <v>154389139.94413212</v>
      </c>
    </row>
    <row r="234" spans="2:31" x14ac:dyDescent="0.25">
      <c r="B234" s="15">
        <v>225</v>
      </c>
      <c r="C234" s="27">
        <f t="shared" si="15"/>
        <v>3118401.7440060512</v>
      </c>
      <c r="Z234" s="17">
        <v>51318</v>
      </c>
      <c r="AA234" s="26">
        <f t="shared" si="13"/>
        <v>3151020.4650640022</v>
      </c>
      <c r="AB234" s="26">
        <f t="shared" si="16"/>
        <v>300000</v>
      </c>
      <c r="AC234" s="17">
        <v>69677</v>
      </c>
      <c r="AD234" s="26">
        <f>AD233*(1+$D$7)-[1]Renda!$G$9</f>
        <v>1599481935.9780986</v>
      </c>
      <c r="AE234" s="26">
        <f t="shared" si="14"/>
        <v>154389139.94413212</v>
      </c>
    </row>
    <row r="235" spans="2:31" x14ac:dyDescent="0.25">
      <c r="B235" s="15">
        <v>226</v>
      </c>
      <c r="C235" s="27">
        <f t="shared" si="15"/>
        <v>3151020.4650640022</v>
      </c>
      <c r="Z235" s="17">
        <v>51349</v>
      </c>
      <c r="AA235" s="26">
        <f t="shared" si="13"/>
        <v>3183980.3804422491</v>
      </c>
      <c r="AB235" s="26">
        <f t="shared" si="16"/>
        <v>300000</v>
      </c>
      <c r="AC235" s="17">
        <v>69708</v>
      </c>
      <c r="AD235" s="26">
        <f>AD234*(1+$D$7)-[1]Renda!$G$9</f>
        <v>1616206691.0336664</v>
      </c>
      <c r="AE235" s="26">
        <f t="shared" si="14"/>
        <v>154389139.94413212</v>
      </c>
    </row>
    <row r="236" spans="2:31" x14ac:dyDescent="0.25">
      <c r="B236" s="15">
        <v>227</v>
      </c>
      <c r="C236" s="27">
        <f t="shared" si="15"/>
        <v>3183980.3804422491</v>
      </c>
      <c r="Z236" s="17">
        <v>51380</v>
      </c>
      <c r="AA236" s="26">
        <f t="shared" si="13"/>
        <v>3217285.0590595123</v>
      </c>
      <c r="AB236" s="26">
        <f t="shared" si="16"/>
        <v>300000</v>
      </c>
      <c r="AC236" s="17">
        <v>69739</v>
      </c>
      <c r="AD236" s="26">
        <f>AD235*(1+$D$7)-[1]Renda!$G$9</f>
        <v>1633106388.3079424</v>
      </c>
      <c r="AE236" s="26">
        <f t="shared" si="14"/>
        <v>154389139.94413212</v>
      </c>
    </row>
    <row r="237" spans="2:31" x14ac:dyDescent="0.25">
      <c r="B237" s="15">
        <v>228</v>
      </c>
      <c r="C237" s="27">
        <f t="shared" si="15"/>
        <v>3217285.0590595123</v>
      </c>
      <c r="Z237" s="17">
        <v>51410</v>
      </c>
      <c r="AA237" s="26">
        <f t="shared" si="13"/>
        <v>3250938.1071656747</v>
      </c>
      <c r="AB237" s="26">
        <f t="shared" si="16"/>
        <v>300000</v>
      </c>
      <c r="AC237" s="17">
        <v>69770</v>
      </c>
      <c r="AD237" s="26">
        <f>AD236*(1+$D$7)-[1]Renda!$G$9</f>
        <v>1650182857.7099321</v>
      </c>
      <c r="AE237" s="26">
        <f t="shared" si="14"/>
        <v>154389139.94413212</v>
      </c>
    </row>
    <row r="238" spans="2:31" x14ac:dyDescent="0.25">
      <c r="B238" s="15">
        <v>229</v>
      </c>
      <c r="C238" s="27">
        <f t="shared" si="15"/>
        <v>3250938.1071656747</v>
      </c>
      <c r="Z238" s="17">
        <v>51441</v>
      </c>
      <c r="AA238" s="26">
        <f t="shared" si="13"/>
        <v>3284943.1687322687</v>
      </c>
      <c r="AB238" s="26">
        <f t="shared" si="16"/>
        <v>300000</v>
      </c>
      <c r="AC238" s="17">
        <v>69801</v>
      </c>
      <c r="AD238" s="26">
        <f>AD237*(1+$D$7)-[1]Renda!$G$9</f>
        <v>1667437948.2896287</v>
      </c>
      <c r="AE238" s="26">
        <f t="shared" si="14"/>
        <v>154389139.94413212</v>
      </c>
    </row>
    <row r="239" spans="2:31" x14ac:dyDescent="0.25">
      <c r="B239" s="15">
        <v>230</v>
      </c>
      <c r="C239" s="27">
        <f t="shared" si="15"/>
        <v>3284943.1687322687</v>
      </c>
      <c r="Z239" s="17">
        <v>51471</v>
      </c>
      <c r="AA239" s="26">
        <f t="shared" si="13"/>
        <v>3319303.9258470493</v>
      </c>
      <c r="AB239" s="26">
        <f t="shared" si="16"/>
        <v>300000</v>
      </c>
      <c r="AC239" s="17">
        <v>69832</v>
      </c>
      <c r="AD239" s="26">
        <f>AD238*(1+$D$7)-[1]Renda!$G$9</f>
        <v>1684873528.4382305</v>
      </c>
      <c r="AE239" s="26">
        <f t="shared" si="14"/>
        <v>154389139.94413212</v>
      </c>
    </row>
    <row r="240" spans="2:31" x14ac:dyDescent="0.25">
      <c r="B240" s="15">
        <v>231</v>
      </c>
      <c r="C240" s="27">
        <f t="shared" si="15"/>
        <v>3319303.9258470493</v>
      </c>
      <c r="Z240" s="17">
        <v>51502</v>
      </c>
      <c r="AA240" s="26">
        <f t="shared" si="13"/>
        <v>3354024.09911269</v>
      </c>
      <c r="AB240" s="26">
        <f t="shared" si="16"/>
        <v>300000</v>
      </c>
      <c r="AC240" s="17">
        <v>69863</v>
      </c>
      <c r="AD240" s="26">
        <f>AD239*(1+$D$7)-[1]Renda!$G$9</f>
        <v>1702491486.0904508</v>
      </c>
      <c r="AE240" s="26">
        <f t="shared" si="14"/>
        <v>154389139.94413212</v>
      </c>
    </row>
    <row r="241" spans="2:31" x14ac:dyDescent="0.25">
      <c r="B241" s="15">
        <v>232</v>
      </c>
      <c r="C241" s="27">
        <f t="shared" si="15"/>
        <v>3354024.09911269</v>
      </c>
      <c r="Z241" s="17">
        <v>51533</v>
      </c>
      <c r="AA241" s="26">
        <f t="shared" si="13"/>
        <v>3389107.4480496543</v>
      </c>
      <c r="AB241" s="26">
        <f t="shared" si="16"/>
        <v>300000</v>
      </c>
      <c r="AC241" s="17">
        <v>69894</v>
      </c>
      <c r="AD241" s="26">
        <f>AD240*(1+$D$7)-[1]Renda!$G$9</f>
        <v>1720293728.9289441</v>
      </c>
      <c r="AE241" s="26">
        <f t="shared" si="14"/>
        <v>154389139.94413212</v>
      </c>
    </row>
    <row r="242" spans="2:31" x14ac:dyDescent="0.25">
      <c r="B242" s="15">
        <v>233</v>
      </c>
      <c r="C242" s="27">
        <f t="shared" si="15"/>
        <v>3389107.4480496543</v>
      </c>
      <c r="Z242" s="17">
        <v>51561</v>
      </c>
      <c r="AA242" s="26">
        <f t="shared" si="13"/>
        <v>3424557.7715032771</v>
      </c>
      <c r="AB242" s="26">
        <f t="shared" si="16"/>
        <v>300000</v>
      </c>
      <c r="AC242" s="17">
        <v>69925</v>
      </c>
      <c r="AD242" s="26">
        <f>AD241*(1+$D$7)-[1]Renda!$G$9</f>
        <v>1738282184.590872</v>
      </c>
      <c r="AE242" s="26">
        <f t="shared" si="14"/>
        <v>154389139.94413212</v>
      </c>
    </row>
    <row r="243" spans="2:31" x14ac:dyDescent="0.25">
      <c r="B243" s="15">
        <v>234</v>
      </c>
      <c r="C243" s="27">
        <f t="shared" si="15"/>
        <v>3424557.7715032771</v>
      </c>
      <c r="Z243" s="17">
        <v>51592</v>
      </c>
      <c r="AA243" s="26">
        <f t="shared" si="13"/>
        <v>3460378.9080551066</v>
      </c>
      <c r="AB243" s="26">
        <f t="shared" si="16"/>
        <v>300000</v>
      </c>
      <c r="AC243" s="17">
        <v>69956</v>
      </c>
      <c r="AD243" s="26">
        <f>AD242*(1+$D$7)-[1]Renda!$G$9</f>
        <v>1756458800.8766284</v>
      </c>
      <c r="AE243" s="26">
        <f t="shared" si="14"/>
        <v>154389139.94413212</v>
      </c>
    </row>
    <row r="244" spans="2:31" x14ac:dyDescent="0.25">
      <c r="B244" s="15">
        <v>235</v>
      </c>
      <c r="C244" s="27">
        <f t="shared" si="15"/>
        <v>3460378.9080551066</v>
      </c>
      <c r="Z244" s="17">
        <v>51622</v>
      </c>
      <c r="AA244" s="26">
        <f t="shared" si="13"/>
        <v>3496574.7364385477</v>
      </c>
      <c r="AB244" s="26">
        <f t="shared" si="16"/>
        <v>300000</v>
      </c>
      <c r="AC244" s="17">
        <v>69987</v>
      </c>
      <c r="AD244" s="26">
        <f>AD243*(1+$D$7)-[1]Renda!$G$9</f>
        <v>1774825545.9607482</v>
      </c>
      <c r="AE244" s="26">
        <f t="shared" si="14"/>
        <v>154389139.94413212</v>
      </c>
    </row>
    <row r="245" spans="2:31" x14ac:dyDescent="0.25">
      <c r="B245" s="15">
        <v>236</v>
      </c>
      <c r="C245" s="27">
        <f t="shared" si="15"/>
        <v>3496574.7364385477</v>
      </c>
      <c r="Z245" s="17">
        <v>51653</v>
      </c>
      <c r="AA245" s="26">
        <f t="shared" si="13"/>
        <v>3533149.1759588541</v>
      </c>
      <c r="AB245" s="26">
        <f t="shared" si="16"/>
        <v>300000</v>
      </c>
      <c r="AC245" s="17">
        <v>70018</v>
      </c>
      <c r="AD245" s="26">
        <f>AD244*(1+$D$7)-[1]Renda!$G$9</f>
        <v>1793384408.6050229</v>
      </c>
      <c r="AE245" s="26">
        <f t="shared" si="14"/>
        <v>154389139.94413212</v>
      </c>
    </row>
    <row r="246" spans="2:31" x14ac:dyDescent="0.25">
      <c r="B246" s="15">
        <v>237</v>
      </c>
      <c r="C246" s="27">
        <f t="shared" si="15"/>
        <v>3533149.1759588541</v>
      </c>
      <c r="Z246" s="17">
        <v>51683</v>
      </c>
      <c r="AA246" s="26">
        <f t="shared" si="13"/>
        <v>3570106.1869175127</v>
      </c>
      <c r="AB246" s="26">
        <f t="shared" si="16"/>
        <v>300000</v>
      </c>
      <c r="AC246" s="17">
        <v>70049</v>
      </c>
      <c r="AD246" s="26">
        <f>AD245*(1+$D$7)-[1]Renda!$G$9</f>
        <v>1812137398.3738446</v>
      </c>
      <c r="AE246" s="26">
        <f t="shared" si="14"/>
        <v>154389139.94413212</v>
      </c>
    </row>
    <row r="247" spans="2:31" x14ac:dyDescent="0.25">
      <c r="B247" s="15">
        <v>238</v>
      </c>
      <c r="C247" s="27">
        <f t="shared" si="15"/>
        <v>3570106.1869175127</v>
      </c>
      <c r="Z247" s="17">
        <v>51714</v>
      </c>
      <c r="AA247" s="26">
        <f t="shared" si="13"/>
        <v>3607449.7710410669</v>
      </c>
      <c r="AB247" s="26">
        <f t="shared" si="16"/>
        <v>300000</v>
      </c>
      <c r="AC247" s="17">
        <v>70080</v>
      </c>
      <c r="AD247" s="26">
        <f>AD246*(1+$D$7)-[1]Renda!$G$9</f>
        <v>1831086545.8518031</v>
      </c>
      <c r="AE247" s="26">
        <f t="shared" si="14"/>
        <v>154389139.94413212</v>
      </c>
    </row>
    <row r="248" spans="2:31" x14ac:dyDescent="0.25">
      <c r="B248" s="15">
        <v>239</v>
      </c>
      <c r="C248" s="27">
        <f t="shared" si="15"/>
        <v>3607449.7710410669</v>
      </c>
      <c r="Z248" s="17">
        <v>51745</v>
      </c>
      <c r="AA248" s="26">
        <f t="shared" si="13"/>
        <v>3645183.971914426</v>
      </c>
      <c r="AB248" s="26">
        <f t="shared" si="16"/>
        <v>300000</v>
      </c>
      <c r="AC248" s="17">
        <v>70111</v>
      </c>
      <c r="AD248" s="26">
        <f>AD247*(1+$D$7)-[1]Renda!$G$9</f>
        <v>1850233902.8635578</v>
      </c>
      <c r="AE248" s="26">
        <f t="shared" si="14"/>
        <v>154389139.94413212</v>
      </c>
    </row>
    <row r="249" spans="2:31" x14ac:dyDescent="0.25">
      <c r="B249" s="15">
        <v>240</v>
      </c>
      <c r="C249" s="27">
        <f t="shared" si="15"/>
        <v>3645183.971914426</v>
      </c>
      <c r="Z249" s="17">
        <v>51775</v>
      </c>
      <c r="AA249" s="26">
        <f t="shared" si="13"/>
        <v>3683312.8754187077</v>
      </c>
      <c r="AB249" s="26">
        <f t="shared" si="16"/>
        <v>300000</v>
      </c>
      <c r="AC249" s="17">
        <v>70142</v>
      </c>
      <c r="AD249" s="26">
        <f>AD248*(1+$D$7)-[1]Renda!$G$9</f>
        <v>1869581542.696012</v>
      </c>
      <c r="AE249" s="26">
        <f t="shared" si="14"/>
        <v>154389139.94413212</v>
      </c>
    </row>
    <row r="250" spans="2:31" x14ac:dyDescent="0.25">
      <c r="B250" s="15">
        <v>241</v>
      </c>
      <c r="C250" s="27">
        <f t="shared" si="15"/>
        <v>3683312.8754187077</v>
      </c>
      <c r="Z250" s="17">
        <v>51806</v>
      </c>
      <c r="AA250" s="26">
        <f t="shared" si="13"/>
        <v>3721840.6101736589</v>
      </c>
      <c r="AB250" s="26">
        <f t="shared" si="16"/>
        <v>300000</v>
      </c>
      <c r="AC250" s="17">
        <v>70173</v>
      </c>
      <c r="AD250" s="26">
        <f>AD249*(1+$D$7)-[1]Renda!$G$9</f>
        <v>1889131560.3228083</v>
      </c>
      <c r="AE250" s="26">
        <f t="shared" si="14"/>
        <v>154389139.94413212</v>
      </c>
    </row>
    <row r="251" spans="2:31" x14ac:dyDescent="0.25">
      <c r="B251" s="15">
        <v>242</v>
      </c>
      <c r="C251" s="27">
        <f t="shared" si="15"/>
        <v>3721840.6101736589</v>
      </c>
      <c r="Z251" s="17">
        <v>51836</v>
      </c>
      <c r="AA251" s="26">
        <f t="shared" si="13"/>
        <v>3760771.3479847051</v>
      </c>
      <c r="AB251" s="26">
        <f t="shared" si="16"/>
        <v>300000</v>
      </c>
      <c r="AC251" s="17">
        <v>70204</v>
      </c>
      <c r="AD251" s="26">
        <f>AD250*(1+$D$7)-[1]Renda!$G$9</f>
        <v>1908886072.6311741</v>
      </c>
      <c r="AE251" s="26">
        <f t="shared" si="14"/>
        <v>154389139.94413212</v>
      </c>
    </row>
    <row r="252" spans="2:31" x14ac:dyDescent="0.25">
      <c r="B252" s="15">
        <v>243</v>
      </c>
      <c r="C252" s="27">
        <f t="shared" si="15"/>
        <v>3760771.3479847051</v>
      </c>
      <c r="Z252" s="17">
        <v>51867</v>
      </c>
      <c r="AA252" s="26">
        <f t="shared" si="13"/>
        <v>3800109.3042946761</v>
      </c>
      <c r="AB252" s="26">
        <f t="shared" si="16"/>
        <v>300000</v>
      </c>
      <c r="AC252" s="17">
        <v>70235</v>
      </c>
      <c r="AD252" s="26">
        <f>AD251*(1+$D$7)-[1]Renda!$G$9</f>
        <v>1928847218.6511395</v>
      </c>
      <c r="AE252" s="26">
        <f t="shared" si="14"/>
        <v>154389139.94413212</v>
      </c>
    </row>
    <row r="253" spans="2:31" x14ac:dyDescent="0.25">
      <c r="B253" s="15">
        <v>244</v>
      </c>
      <c r="C253" s="27">
        <f t="shared" si="15"/>
        <v>3800109.3042946761</v>
      </c>
      <c r="Z253" s="17">
        <v>51898</v>
      </c>
      <c r="AA253" s="26">
        <f t="shared" si="13"/>
        <v>3839858.7386402567</v>
      </c>
      <c r="AB253" s="26">
        <f t="shared" si="16"/>
        <v>300000</v>
      </c>
      <c r="AC253" s="17">
        <v>70266</v>
      </c>
      <c r="AD253" s="26">
        <f>AD252*(1+$D$7)-[1]Renda!$G$9</f>
        <v>1949017159.7871523</v>
      </c>
      <c r="AE253" s="26">
        <f t="shared" si="14"/>
        <v>154389139.94413212</v>
      </c>
    </row>
    <row r="254" spans="2:31" x14ac:dyDescent="0.25">
      <c r="B254" s="15">
        <v>245</v>
      </c>
      <c r="C254" s="27">
        <f t="shared" si="15"/>
        <v>3839858.7386402567</v>
      </c>
      <c r="Z254" s="17">
        <v>51926</v>
      </c>
      <c r="AA254" s="26">
        <f t="shared" si="13"/>
        <v>3880023.9551132112</v>
      </c>
      <c r="AB254" s="26">
        <f t="shared" si="16"/>
        <v>300000</v>
      </c>
      <c r="AC254" s="17">
        <v>70297</v>
      </c>
      <c r="AD254" s="26">
        <f>AD253*(1+$D$7)-[1]Renda!$G$9</f>
        <v>1969398080.0521166</v>
      </c>
      <c r="AE254" s="26">
        <f t="shared" si="14"/>
        <v>154389139.94413212</v>
      </c>
    </row>
    <row r="255" spans="2:31" x14ac:dyDescent="0.25">
      <c r="B255" s="15">
        <v>246</v>
      </c>
      <c r="C255" s="27">
        <f t="shared" si="15"/>
        <v>3880023.9551132112</v>
      </c>
      <c r="Z255" s="17">
        <v>51957</v>
      </c>
      <c r="AA255" s="26">
        <f t="shared" si="13"/>
        <v>3920609.3028264339</v>
      </c>
      <c r="AB255" s="26">
        <f t="shared" si="16"/>
        <v>300000</v>
      </c>
      <c r="AC255" s="17">
        <v>70328</v>
      </c>
      <c r="AD255" s="26">
        <f>AD254*(1+$D$7)-[1]Renda!$G$9</f>
        <v>1989992186.3038785</v>
      </c>
      <c r="AE255" s="26">
        <f t="shared" si="14"/>
        <v>154389139.94413212</v>
      </c>
    </row>
    <row r="256" spans="2:31" x14ac:dyDescent="0.25">
      <c r="B256" s="15">
        <v>247</v>
      </c>
      <c r="C256" s="27">
        <f t="shared" si="15"/>
        <v>3920609.3028264339</v>
      </c>
      <c r="Z256" s="17">
        <v>51987</v>
      </c>
      <c r="AA256" s="26">
        <f t="shared" si="13"/>
        <v>3961619.1763848728</v>
      </c>
      <c r="AB256" s="26">
        <f t="shared" si="16"/>
        <v>300000</v>
      </c>
      <c r="AC256" s="17">
        <v>70359</v>
      </c>
      <c r="AD256" s="26">
        <f>AD255*(1+$D$7)-[1]Renda!$G$9</f>
        <v>2010801708.4841862</v>
      </c>
      <c r="AE256" s="26">
        <f t="shared" si="14"/>
        <v>154389139.94413212</v>
      </c>
    </row>
    <row r="257" spans="2:31" x14ac:dyDescent="0.25">
      <c r="B257" s="15">
        <v>248</v>
      </c>
      <c r="C257" s="27">
        <f t="shared" si="15"/>
        <v>3961619.1763848728</v>
      </c>
      <c r="Z257" s="17">
        <v>52018</v>
      </c>
      <c r="AA257" s="26">
        <f t="shared" si="13"/>
        <v>4003058.01636138</v>
      </c>
      <c r="AB257" s="26">
        <f t="shared" si="16"/>
        <v>300000</v>
      </c>
      <c r="AC257" s="17">
        <v>70390</v>
      </c>
      <c r="AD257" s="26">
        <f>AD256*(1+$D$7)-[1]Renda!$G$9</f>
        <v>2031828899.8601494</v>
      </c>
      <c r="AE257" s="26">
        <f t="shared" si="14"/>
        <v>154389139.94413212</v>
      </c>
    </row>
    <row r="258" spans="2:31" x14ac:dyDescent="0.25">
      <c r="B258" s="15">
        <v>249</v>
      </c>
      <c r="C258" s="27">
        <f t="shared" si="15"/>
        <v>4003058.01636138</v>
      </c>
      <c r="Z258" s="17">
        <v>52048</v>
      </c>
      <c r="AA258" s="26">
        <f t="shared" si="13"/>
        <v>4044930.3097775402</v>
      </c>
      <c r="AB258" s="26">
        <f t="shared" si="16"/>
        <v>300000</v>
      </c>
      <c r="AC258" s="17">
        <v>70421</v>
      </c>
      <c r="AD258" s="26">
        <f>AD257*(1+$D$7)-[1]Renda!$G$9</f>
        <v>2053076037.2682245</v>
      </c>
      <c r="AE258" s="26">
        <f t="shared" si="14"/>
        <v>154389139.94413212</v>
      </c>
    </row>
    <row r="259" spans="2:31" x14ac:dyDescent="0.25">
      <c r="B259" s="15">
        <v>250</v>
      </c>
      <c r="C259" s="27">
        <f t="shared" si="15"/>
        <v>4044930.3097775402</v>
      </c>
      <c r="Z259" s="17">
        <v>52079</v>
      </c>
      <c r="AA259" s="26">
        <f t="shared" si="13"/>
        <v>4087240.5905895266</v>
      </c>
      <c r="AB259" s="26">
        <f t="shared" si="16"/>
        <v>300000</v>
      </c>
      <c r="AC259" s="17">
        <v>70452</v>
      </c>
      <c r="AD259" s="26">
        <f>AD258*(1+$D$7)-[1]Renda!$G$9</f>
        <v>2074545421.3607514</v>
      </c>
      <c r="AE259" s="26">
        <f t="shared" si="14"/>
        <v>154389139.94413212</v>
      </c>
    </row>
    <row r="260" spans="2:31" x14ac:dyDescent="0.25">
      <c r="B260" s="15">
        <v>251</v>
      </c>
      <c r="C260" s="27">
        <f t="shared" si="15"/>
        <v>4087240.5905895266</v>
      </c>
      <c r="Z260" s="17">
        <v>52110</v>
      </c>
      <c r="AA260" s="26">
        <f t="shared" si="13"/>
        <v>4129993.4401790425</v>
      </c>
      <c r="AB260" s="26">
        <f t="shared" si="16"/>
        <v>300000</v>
      </c>
      <c r="AC260" s="17">
        <v>70483</v>
      </c>
      <c r="AD260" s="26">
        <f>AD259*(1+$D$7)-[1]Renda!$G$9</f>
        <v>2096239376.8550696</v>
      </c>
      <c r="AE260" s="26">
        <f t="shared" si="14"/>
        <v>154389139.94413212</v>
      </c>
    </row>
    <row r="261" spans="2:31" x14ac:dyDescent="0.25">
      <c r="B261" s="15">
        <v>252</v>
      </c>
      <c r="C261" s="27">
        <f t="shared" si="15"/>
        <v>4129993.4401790425</v>
      </c>
      <c r="Z261" s="17">
        <v>52140</v>
      </c>
      <c r="AA261" s="26">
        <f t="shared" si="13"/>
        <v>4173193.4878493939</v>
      </c>
      <c r="AB261" s="26">
        <f t="shared" si="16"/>
        <v>300000</v>
      </c>
      <c r="AC261" s="17">
        <v>70514</v>
      </c>
      <c r="AD261" s="26">
        <f>AD260*(1+$D$7)-[1]Renda!$G$9</f>
        <v>2118160252.7852402</v>
      </c>
      <c r="AE261" s="26">
        <f t="shared" si="14"/>
        <v>154389139.94413212</v>
      </c>
    </row>
    <row r="262" spans="2:31" x14ac:dyDescent="0.25">
      <c r="B262" s="15">
        <v>253</v>
      </c>
      <c r="C262" s="27">
        <f t="shared" si="15"/>
        <v>4173193.4878493939</v>
      </c>
      <c r="Z262" s="17">
        <v>52171</v>
      </c>
      <c r="AA262" s="26">
        <f t="shared" si="13"/>
        <v>4216845.4113267539</v>
      </c>
      <c r="AB262" s="26">
        <f t="shared" si="16"/>
        <v>300000</v>
      </c>
      <c r="AC262" s="17">
        <v>70545</v>
      </c>
      <c r="AD262" s="26">
        <f>AD261*(1+$D$7)-[1]Renda!$G$9</f>
        <v>2140310422.7564003</v>
      </c>
      <c r="AE262" s="26">
        <f t="shared" si="14"/>
        <v>154389139.94413212</v>
      </c>
    </row>
    <row r="263" spans="2:31" x14ac:dyDescent="0.25">
      <c r="B263" s="15">
        <v>254</v>
      </c>
      <c r="C263" s="27">
        <f t="shared" si="15"/>
        <v>4216845.4113267539</v>
      </c>
      <c r="Z263" s="17">
        <v>52201</v>
      </c>
      <c r="AA263" s="26">
        <f t="shared" si="13"/>
        <v>4260953.9372666692</v>
      </c>
      <c r="AB263" s="26">
        <f t="shared" si="16"/>
        <v>300000</v>
      </c>
      <c r="AC263" s="17">
        <v>70576</v>
      </c>
      <c r="AD263" s="26">
        <f>AD262*(1+$D$7)-[1]Renda!$G$9</f>
        <v>2162692285.2017789</v>
      </c>
      <c r="AE263" s="26">
        <f t="shared" si="14"/>
        <v>154389139.94413212</v>
      </c>
    </row>
    <row r="264" spans="2:31" x14ac:dyDescent="0.25">
      <c r="B264" s="15">
        <v>255</v>
      </c>
      <c r="C264" s="27">
        <f t="shared" si="15"/>
        <v>4260953.9372666692</v>
      </c>
      <c r="Z264" s="17">
        <v>52232</v>
      </c>
      <c r="AA264" s="26">
        <f t="shared" si="13"/>
        <v>4305523.8417658666</v>
      </c>
      <c r="AB264" s="26">
        <f t="shared" si="16"/>
        <v>300000</v>
      </c>
      <c r="AC264" s="17">
        <v>70607</v>
      </c>
      <c r="AD264" s="26">
        <f>AD263*(1+$D$7)-[1]Renda!$G$9</f>
        <v>2185308263.6423998</v>
      </c>
      <c r="AE264" s="26">
        <f t="shared" si="14"/>
        <v>154389139.94413212</v>
      </c>
    </row>
    <row r="265" spans="2:31" x14ac:dyDescent="0.25">
      <c r="B265" s="15">
        <v>256</v>
      </c>
      <c r="C265" s="27">
        <f t="shared" si="15"/>
        <v>4305523.8417658666</v>
      </c>
      <c r="Z265" s="17">
        <v>52263</v>
      </c>
      <c r="AA265" s="26">
        <f t="shared" si="13"/>
        <v>4350559.950879409</v>
      </c>
      <c r="AB265" s="26">
        <f t="shared" si="16"/>
        <v>300000</v>
      </c>
      <c r="AC265" s="17">
        <v>70638</v>
      </c>
      <c r="AD265" s="26">
        <f>AD264*(1+$D$7)-[1]Renda!$G$9</f>
        <v>2208160806.9495025</v>
      </c>
      <c r="AE265" s="26">
        <f t="shared" si="14"/>
        <v>154389139.94413212</v>
      </c>
    </row>
    <row r="266" spans="2:31" x14ac:dyDescent="0.25">
      <c r="B266" s="15">
        <v>257</v>
      </c>
      <c r="C266" s="27">
        <f t="shared" si="15"/>
        <v>4350559.950879409</v>
      </c>
      <c r="Z266" s="17">
        <v>52291</v>
      </c>
      <c r="AA266" s="26">
        <f t="shared" si="13"/>
        <v>4396067.1411432661</v>
      </c>
      <c r="AB266" s="26">
        <f t="shared" si="16"/>
        <v>300000</v>
      </c>
      <c r="AC266" s="17">
        <v>70669</v>
      </c>
      <c r="AD266" s="26">
        <f>AD265*(1+$D$7)-[1]Renda!$G$9</f>
        <v>2231252389.6097074</v>
      </c>
      <c r="AE266" s="26">
        <f t="shared" si="14"/>
        <v>154389139.94413212</v>
      </c>
    </row>
    <row r="267" spans="2:31" x14ac:dyDescent="0.25">
      <c r="B267" s="15">
        <v>258</v>
      </c>
      <c r="C267" s="27">
        <f t="shared" si="15"/>
        <v>4396067.1411432661</v>
      </c>
      <c r="Z267" s="17">
        <v>52322</v>
      </c>
      <c r="AA267" s="26">
        <f t="shared" ref="AA267:AA330" si="17">AA266*(1+$D$7)+($D$5*(1+$D$7))</f>
        <v>4442050.3401023475</v>
      </c>
      <c r="AB267" s="26">
        <f t="shared" si="16"/>
        <v>300000</v>
      </c>
      <c r="AC267" s="17">
        <v>70700</v>
      </c>
      <c r="AD267" s="26">
        <f>AD266*(1+$D$7)-[1]Renda!$G$9</f>
        <v>2254585511.9929538</v>
      </c>
      <c r="AE267" s="26">
        <f t="shared" ref="AE267:AE330" si="18">AE266</f>
        <v>154389139.94413212</v>
      </c>
    </row>
    <row r="268" spans="2:31" x14ac:dyDescent="0.25">
      <c r="B268" s="15">
        <v>259</v>
      </c>
      <c r="C268" s="27">
        <f t="shared" ref="C268:C331" si="19">(C267+$D$5)*(1+$D$7)</f>
        <v>4442050.3401023475</v>
      </c>
      <c r="Z268" s="17">
        <v>52352</v>
      </c>
      <c r="AA268" s="26">
        <f t="shared" si="17"/>
        <v>4488514.5268440591</v>
      </c>
      <c r="AB268" s="26">
        <f t="shared" ref="AB268:AB331" si="20">AB267+$D$5</f>
        <v>300000</v>
      </c>
      <c r="AC268" s="17">
        <v>70731</v>
      </c>
      <c r="AD268" s="26">
        <f>AD267*(1+$D$7)-[1]Renda!$G$9</f>
        <v>2278162700.6232424</v>
      </c>
      <c r="AE268" s="26">
        <f t="shared" si="18"/>
        <v>154389139.94413212</v>
      </c>
    </row>
    <row r="269" spans="2:31" x14ac:dyDescent="0.25">
      <c r="B269" s="15">
        <v>260</v>
      </c>
      <c r="C269" s="27">
        <f t="shared" si="19"/>
        <v>4488514.5268440591</v>
      </c>
      <c r="Z269" s="17">
        <v>52383</v>
      </c>
      <c r="AA269" s="26">
        <f t="shared" si="17"/>
        <v>4535464.7325374419</v>
      </c>
      <c r="AB269" s="26">
        <f t="shared" si="20"/>
        <v>300000</v>
      </c>
      <c r="AC269" s="17">
        <v>70762</v>
      </c>
      <c r="AD269" s="26">
        <f>AD268*(1+$D$7)-[1]Renda!$G$9</f>
        <v>2301986508.452209</v>
      </c>
      <c r="AE269" s="26">
        <f t="shared" si="18"/>
        <v>154389139.94413212</v>
      </c>
    </row>
    <row r="270" spans="2:31" x14ac:dyDescent="0.25">
      <c r="B270" s="15">
        <v>261</v>
      </c>
      <c r="C270" s="27">
        <f t="shared" si="19"/>
        <v>4535464.7325374419</v>
      </c>
      <c r="Z270" s="17">
        <v>52413</v>
      </c>
      <c r="AA270" s="26">
        <f t="shared" si="17"/>
        <v>4582906.0409779511</v>
      </c>
      <c r="AB270" s="26">
        <f t="shared" si="20"/>
        <v>300000</v>
      </c>
      <c r="AC270" s="17">
        <v>70793</v>
      </c>
      <c r="AD270" s="26">
        <f>AD269*(1+$D$7)-[1]Renda!$G$9</f>
        <v>2326059515.1355581</v>
      </c>
      <c r="AE270" s="26">
        <f t="shared" si="18"/>
        <v>154389139.94413212</v>
      </c>
    </row>
    <row r="271" spans="2:31" x14ac:dyDescent="0.25">
      <c r="B271" s="15">
        <v>262</v>
      </c>
      <c r="C271" s="27">
        <f t="shared" si="19"/>
        <v>4582906.0409779511</v>
      </c>
      <c r="Z271" s="17">
        <v>52444</v>
      </c>
      <c r="AA271" s="26">
        <f t="shared" si="17"/>
        <v>4630843.5891379323</v>
      </c>
      <c r="AB271" s="26">
        <f t="shared" si="20"/>
        <v>300000</v>
      </c>
      <c r="AC271" s="17">
        <v>70824</v>
      </c>
      <c r="AD271" s="26">
        <f>AD270*(1+$D$7)-[1]Renda!$G$9</f>
        <v>2350384327.3123913</v>
      </c>
      <c r="AE271" s="26">
        <f t="shared" si="18"/>
        <v>154389139.94413212</v>
      </c>
    </row>
    <row r="272" spans="2:31" x14ac:dyDescent="0.25">
      <c r="B272" s="15">
        <v>263</v>
      </c>
      <c r="C272" s="27">
        <f t="shared" si="19"/>
        <v>4630843.5891379323</v>
      </c>
      <c r="Z272" s="17">
        <v>52475</v>
      </c>
      <c r="AA272" s="26">
        <f t="shared" si="17"/>
        <v>4679282.5677228533</v>
      </c>
      <c r="AB272" s="26">
        <f t="shared" si="20"/>
        <v>300000</v>
      </c>
      <c r="AC272" s="17">
        <v>70855</v>
      </c>
      <c r="AD272" s="26">
        <f>AD271*(1+$D$7)-[1]Renda!$G$9</f>
        <v>2374963578.887454</v>
      </c>
      <c r="AE272" s="26">
        <f t="shared" si="18"/>
        <v>154389139.94413212</v>
      </c>
    </row>
    <row r="273" spans="2:31" x14ac:dyDescent="0.25">
      <c r="B273" s="15">
        <v>264</v>
      </c>
      <c r="C273" s="27">
        <f t="shared" si="19"/>
        <v>4679282.5677228533</v>
      </c>
      <c r="Z273" s="17">
        <v>52505</v>
      </c>
      <c r="AA273" s="26">
        <f t="shared" si="17"/>
        <v>4728228.2217333615</v>
      </c>
      <c r="AB273" s="26">
        <f t="shared" si="20"/>
        <v>300000</v>
      </c>
      <c r="AC273" s="17">
        <v>70886</v>
      </c>
      <c r="AD273" s="26">
        <f>AD272*(1+$D$7)-[1]Renda!$G$9</f>
        <v>2399799931.3163376</v>
      </c>
      <c r="AE273" s="26">
        <f t="shared" si="18"/>
        <v>154389139.94413212</v>
      </c>
    </row>
    <row r="274" spans="2:31" x14ac:dyDescent="0.25">
      <c r="B274" s="15">
        <v>265</v>
      </c>
      <c r="C274" s="27">
        <f t="shared" si="19"/>
        <v>4728228.2217333615</v>
      </c>
      <c r="Z274" s="17">
        <v>52536</v>
      </c>
      <c r="AA274" s="26">
        <f t="shared" si="17"/>
        <v>4777685.8510332098</v>
      </c>
      <c r="AB274" s="26">
        <f t="shared" si="20"/>
        <v>300000</v>
      </c>
      <c r="AC274" s="17">
        <v>70917</v>
      </c>
      <c r="AD274" s="26">
        <f>AD273*(1+$D$7)-[1]Renda!$G$9</f>
        <v>2424896073.8936625</v>
      </c>
      <c r="AE274" s="26">
        <f t="shared" si="18"/>
        <v>154389139.94413212</v>
      </c>
    </row>
    <row r="275" spans="2:31" x14ac:dyDescent="0.25">
      <c r="B275" s="15">
        <v>266</v>
      </c>
      <c r="C275" s="27">
        <f t="shared" si="19"/>
        <v>4777685.8510332098</v>
      </c>
      <c r="Z275" s="17">
        <v>52566</v>
      </c>
      <c r="AA275" s="26">
        <f t="shared" si="17"/>
        <v>4827660.810923134</v>
      </c>
      <c r="AB275" s="26">
        <f t="shared" si="20"/>
        <v>300000</v>
      </c>
      <c r="AC275" s="17">
        <v>70948</v>
      </c>
      <c r="AD275" s="26">
        <f>AD274*(1+$D$7)-[1]Renda!$G$9</f>
        <v>2450254724.0442767</v>
      </c>
      <c r="AE275" s="26">
        <f t="shared" si="18"/>
        <v>154389139.94413212</v>
      </c>
    </row>
    <row r="276" spans="2:31" x14ac:dyDescent="0.25">
      <c r="B276" s="15">
        <v>267</v>
      </c>
      <c r="C276" s="27">
        <f t="shared" si="19"/>
        <v>4827660.810923134</v>
      </c>
      <c r="Z276" s="17">
        <v>52597</v>
      </c>
      <c r="AA276" s="26">
        <f t="shared" si="17"/>
        <v>4878158.5127207246</v>
      </c>
      <c r="AB276" s="26">
        <f t="shared" si="20"/>
        <v>300000</v>
      </c>
      <c r="AC276" s="17">
        <v>70979</v>
      </c>
      <c r="AD276" s="26">
        <f>AD275*(1+$D$7)-[1]Renda!$G$9</f>
        <v>2475878627.6175003</v>
      </c>
      <c r="AE276" s="26">
        <f t="shared" si="18"/>
        <v>154389139.94413212</v>
      </c>
    </row>
    <row r="277" spans="2:31" x14ac:dyDescent="0.25">
      <c r="B277" s="15">
        <v>268</v>
      </c>
      <c r="C277" s="27">
        <f t="shared" si="19"/>
        <v>4878158.5127207246</v>
      </c>
      <c r="Z277" s="17">
        <v>52628</v>
      </c>
      <c r="AA277" s="26">
        <f t="shared" si="17"/>
        <v>4929184.4243463688</v>
      </c>
      <c r="AB277" s="26">
        <f t="shared" si="20"/>
        <v>300000</v>
      </c>
      <c r="AC277" s="17">
        <v>71010</v>
      </c>
      <c r="AD277" s="26">
        <f>AD276*(1+$D$7)-[1]Renda!$G$9</f>
        <v>2501770559.1844478</v>
      </c>
      <c r="AE277" s="26">
        <f t="shared" si="18"/>
        <v>154389139.94413212</v>
      </c>
    </row>
    <row r="278" spans="2:31" x14ac:dyDescent="0.25">
      <c r="B278" s="15">
        <v>269</v>
      </c>
      <c r="C278" s="27">
        <f t="shared" si="19"/>
        <v>4929184.4243463688</v>
      </c>
      <c r="Z278" s="17">
        <v>52657</v>
      </c>
      <c r="AA278" s="26">
        <f t="shared" si="17"/>
        <v>4980744.070915319</v>
      </c>
      <c r="AB278" s="26">
        <f t="shared" si="20"/>
        <v>300000</v>
      </c>
      <c r="AC278" s="17">
        <v>71041</v>
      </c>
      <c r="AD278" s="26">
        <f>AD277*(1+$D$7)-[1]Renda!$G$9</f>
        <v>2527933322.3384595</v>
      </c>
      <c r="AE278" s="26">
        <f t="shared" si="18"/>
        <v>154389139.94413212</v>
      </c>
    </row>
    <row r="279" spans="2:31" x14ac:dyDescent="0.25">
      <c r="B279" s="15">
        <v>270</v>
      </c>
      <c r="C279" s="27">
        <f t="shared" si="19"/>
        <v>4980744.070915319</v>
      </c>
      <c r="Z279" s="17">
        <v>52688</v>
      </c>
      <c r="AA279" s="26">
        <f t="shared" si="17"/>
        <v>5032843.035335958</v>
      </c>
      <c r="AB279" s="26">
        <f t="shared" si="20"/>
        <v>300000</v>
      </c>
      <c r="AC279" s="17">
        <v>71072</v>
      </c>
      <c r="AD279" s="26">
        <f>AD278*(1+$D$7)-[1]Renda!$G$9</f>
        <v>2554369749.9986777</v>
      </c>
      <c r="AE279" s="26">
        <f t="shared" si="18"/>
        <v>154389139.94413212</v>
      </c>
    </row>
    <row r="280" spans="2:31" x14ac:dyDescent="0.25">
      <c r="B280" s="15">
        <v>271</v>
      </c>
      <c r="C280" s="27">
        <f t="shared" si="19"/>
        <v>5032843.035335958</v>
      </c>
      <c r="Z280" s="17">
        <v>52718</v>
      </c>
      <c r="AA280" s="26">
        <f t="shared" si="17"/>
        <v>5085486.9589143163</v>
      </c>
      <c r="AB280" s="26">
        <f t="shared" si="20"/>
        <v>300000</v>
      </c>
      <c r="AC280" s="17">
        <v>71103</v>
      </c>
      <c r="AD280" s="26">
        <f>AD279*(1+$D$7)-[1]Renda!$G$9</f>
        <v>2581082704.716795</v>
      </c>
      <c r="AE280" s="26">
        <f t="shared" si="18"/>
        <v>154389139.94413212</v>
      </c>
    </row>
    <row r="281" spans="2:31" x14ac:dyDescent="0.25">
      <c r="B281" s="15">
        <v>272</v>
      </c>
      <c r="C281" s="27">
        <f t="shared" si="19"/>
        <v>5085486.9589143163</v>
      </c>
      <c r="Z281" s="17">
        <v>52749</v>
      </c>
      <c r="AA281" s="26">
        <f t="shared" si="17"/>
        <v>5138681.5419649184</v>
      </c>
      <c r="AB281" s="26">
        <f t="shared" si="20"/>
        <v>300000</v>
      </c>
      <c r="AC281" s="17">
        <v>71134</v>
      </c>
      <c r="AD281" s="26">
        <f>AD280*(1+$D$7)-[1]Renda!$G$9</f>
        <v>2608075078.9870143</v>
      </c>
      <c r="AE281" s="26">
        <f t="shared" si="18"/>
        <v>154389139.94413212</v>
      </c>
    </row>
    <row r="282" spans="2:31" x14ac:dyDescent="0.25">
      <c r="B282" s="15">
        <v>273</v>
      </c>
      <c r="C282" s="27">
        <f t="shared" si="19"/>
        <v>5138681.5419649184</v>
      </c>
      <c r="Z282" s="17">
        <v>52779</v>
      </c>
      <c r="AA282" s="26">
        <f t="shared" si="17"/>
        <v>5192432.5444280151</v>
      </c>
      <c r="AB282" s="26">
        <f t="shared" si="20"/>
        <v>300000</v>
      </c>
      <c r="AC282" s="17">
        <v>71165</v>
      </c>
      <c r="AD282" s="26">
        <f>AD281*(1+$D$7)-[1]Renda!$G$9</f>
        <v>2635349795.5592489</v>
      </c>
      <c r="AE282" s="26">
        <f t="shared" si="18"/>
        <v>154389139.94413212</v>
      </c>
    </row>
    <row r="283" spans="2:31" x14ac:dyDescent="0.25">
      <c r="B283" s="15">
        <v>274</v>
      </c>
      <c r="C283" s="27">
        <f t="shared" si="19"/>
        <v>5192432.5444280151</v>
      </c>
      <c r="Z283" s="17">
        <v>52810</v>
      </c>
      <c r="AA283" s="26">
        <f t="shared" si="17"/>
        <v>5246745.7864932735</v>
      </c>
      <c r="AB283" s="26">
        <f t="shared" si="20"/>
        <v>300000</v>
      </c>
      <c r="AC283" s="17">
        <v>71196</v>
      </c>
      <c r="AD283" s="26">
        <f>AD282*(1+$D$7)-[1]Renda!$G$9</f>
        <v>2662909807.7556009</v>
      </c>
      <c r="AE283" s="26">
        <f t="shared" si="18"/>
        <v>154389139.94413212</v>
      </c>
    </row>
    <row r="284" spans="2:31" x14ac:dyDescent="0.25">
      <c r="B284" s="15">
        <v>275</v>
      </c>
      <c r="C284" s="27">
        <f t="shared" si="19"/>
        <v>5246745.7864932735</v>
      </c>
      <c r="Z284" s="17">
        <v>52841</v>
      </c>
      <c r="AA284" s="26">
        <f t="shared" si="17"/>
        <v>5301627.1492299894</v>
      </c>
      <c r="AB284" s="26">
        <f t="shared" si="20"/>
        <v>300000</v>
      </c>
      <c r="AC284" s="17">
        <v>71227</v>
      </c>
      <c r="AD284" s="26">
        <f>AD283*(1+$D$7)-[1]Renda!$G$9</f>
        <v>2690758099.7901468</v>
      </c>
      <c r="AE284" s="26">
        <f t="shared" si="18"/>
        <v>154389139.94413212</v>
      </c>
    </row>
    <row r="285" spans="2:31" x14ac:dyDescent="0.25">
      <c r="B285" s="15">
        <v>276</v>
      </c>
      <c r="C285" s="27">
        <f t="shared" si="19"/>
        <v>5301627.1492299894</v>
      </c>
      <c r="Z285" s="17">
        <v>52871</v>
      </c>
      <c r="AA285" s="26">
        <f t="shared" si="17"/>
        <v>5357082.5752238948</v>
      </c>
      <c r="AB285" s="26">
        <f t="shared" si="20"/>
        <v>300000</v>
      </c>
      <c r="AC285" s="17">
        <v>71258</v>
      </c>
      <c r="AD285" s="26">
        <f>AD284*(1+$D$7)-[1]Renda!$G$9</f>
        <v>2718897687.092072</v>
      </c>
      <c r="AE285" s="26">
        <f t="shared" si="18"/>
        <v>154389139.94413212</v>
      </c>
    </row>
    <row r="286" spans="2:31" x14ac:dyDescent="0.25">
      <c r="B286" s="15">
        <v>277</v>
      </c>
      <c r="C286" s="27">
        <f t="shared" si="19"/>
        <v>5357082.5752238948</v>
      </c>
      <c r="Z286" s="17">
        <v>52902</v>
      </c>
      <c r="AA286" s="26">
        <f t="shared" si="17"/>
        <v>5413118.069220623</v>
      </c>
      <c r="AB286" s="26">
        <f t="shared" si="20"/>
        <v>300000</v>
      </c>
      <c r="AC286" s="17">
        <v>71289</v>
      </c>
      <c r="AD286" s="26">
        <f>AD285*(1+$D$7)-[1]Renda!$G$9</f>
        <v>2747331616.6321812</v>
      </c>
      <c r="AE286" s="26">
        <f t="shared" si="18"/>
        <v>154389139.94413212</v>
      </c>
    </row>
    <row r="287" spans="2:31" x14ac:dyDescent="0.25">
      <c r="B287" s="15">
        <v>278</v>
      </c>
      <c r="C287" s="27">
        <f t="shared" si="19"/>
        <v>5413118.069220623</v>
      </c>
      <c r="Z287" s="17">
        <v>52932</v>
      </c>
      <c r="AA287" s="26">
        <f t="shared" si="17"/>
        <v>5469739.698775907</v>
      </c>
      <c r="AB287" s="26">
        <f t="shared" si="20"/>
        <v>300000</v>
      </c>
      <c r="AC287" s="17">
        <v>71320</v>
      </c>
      <c r="AD287" s="26">
        <f>AD286*(1+$D$7)-[1]Renda!$G$9</f>
        <v>2776062967.2528272</v>
      </c>
      <c r="AE287" s="26">
        <f t="shared" si="18"/>
        <v>154389139.94413212</v>
      </c>
    </row>
    <row r="288" spans="2:31" x14ac:dyDescent="0.25">
      <c r="B288" s="15">
        <v>279</v>
      </c>
      <c r="C288" s="27">
        <f t="shared" si="19"/>
        <v>5469739.698775907</v>
      </c>
      <c r="Z288" s="17">
        <v>52963</v>
      </c>
      <c r="AA288" s="26">
        <f t="shared" si="17"/>
        <v>5526953.5949125765</v>
      </c>
      <c r="AB288" s="26">
        <f t="shared" si="20"/>
        <v>300000</v>
      </c>
      <c r="AC288" s="17">
        <v>71351</v>
      </c>
      <c r="AD288" s="26">
        <f>AD287*(1+$D$7)-[1]Renda!$G$9</f>
        <v>2805094850.0012894</v>
      </c>
      <c r="AE288" s="26">
        <f t="shared" si="18"/>
        <v>154389139.94413212</v>
      </c>
    </row>
    <row r="289" spans="2:31" x14ac:dyDescent="0.25">
      <c r="B289" s="15">
        <v>280</v>
      </c>
      <c r="C289" s="27">
        <f t="shared" si="19"/>
        <v>5526953.5949125765</v>
      </c>
      <c r="Z289" s="17">
        <v>52994</v>
      </c>
      <c r="AA289" s="26">
        <f t="shared" si="17"/>
        <v>5584765.9527844312</v>
      </c>
      <c r="AB289" s="26">
        <f t="shared" si="20"/>
        <v>300000</v>
      </c>
      <c r="AC289" s="17">
        <v>71382</v>
      </c>
      <c r="AD289" s="26">
        <f>AD288*(1+$D$7)-[1]Renda!$G$9</f>
        <v>2834430408.4666409</v>
      </c>
      <c r="AE289" s="26">
        <f t="shared" si="18"/>
        <v>154389139.94413212</v>
      </c>
    </row>
    <row r="290" spans="2:31" x14ac:dyDescent="0.25">
      <c r="B290" s="15">
        <v>281</v>
      </c>
      <c r="C290" s="27">
        <f t="shared" si="19"/>
        <v>5584765.9527844312</v>
      </c>
      <c r="Z290" s="17">
        <v>53022</v>
      </c>
      <c r="AA290" s="26">
        <f t="shared" si="17"/>
        <v>5643183.0323470524</v>
      </c>
      <c r="AB290" s="26">
        <f t="shared" si="20"/>
        <v>300000</v>
      </c>
      <c r="AC290" s="17">
        <v>71413</v>
      </c>
      <c r="AD290" s="26">
        <f>AD289*(1+$D$7)-[1]Renda!$G$9</f>
        <v>2864072819.1201363</v>
      </c>
      <c r="AE290" s="26">
        <f t="shared" si="18"/>
        <v>154389139.94413212</v>
      </c>
    </row>
    <row r="291" spans="2:31" x14ac:dyDescent="0.25">
      <c r="B291" s="15">
        <v>282</v>
      </c>
      <c r="C291" s="27">
        <f t="shared" si="19"/>
        <v>5643183.0323470524</v>
      </c>
      <c r="Z291" s="17">
        <v>53053</v>
      </c>
      <c r="AA291" s="26">
        <f t="shared" si="17"/>
        <v>5702211.1590356361</v>
      </c>
      <c r="AB291" s="26">
        <f t="shared" si="20"/>
        <v>300000</v>
      </c>
      <c r="AC291" s="17">
        <v>71444</v>
      </c>
      <c r="AD291" s="26">
        <f>AD290*(1+$D$7)-[1]Renda!$G$9</f>
        <v>2894025291.6591635</v>
      </c>
      <c r="AE291" s="26">
        <f t="shared" si="18"/>
        <v>154389139.94413212</v>
      </c>
    </row>
    <row r="292" spans="2:31" x14ac:dyDescent="0.25">
      <c r="B292" s="15">
        <v>283</v>
      </c>
      <c r="C292" s="27">
        <f t="shared" si="19"/>
        <v>5702211.1590356361</v>
      </c>
      <c r="Z292" s="17">
        <v>53083</v>
      </c>
      <c r="AA292" s="26">
        <f t="shared" si="17"/>
        <v>5761856.7244499167</v>
      </c>
      <c r="AB292" s="26">
        <f t="shared" si="20"/>
        <v>300000</v>
      </c>
      <c r="AC292" s="17">
        <v>71475</v>
      </c>
      <c r="AD292" s="26">
        <f>AD291*(1+$D$7)-[1]Renda!$G$9</f>
        <v>2924291069.3547902</v>
      </c>
      <c r="AE292" s="26">
        <f t="shared" si="18"/>
        <v>154389139.94413212</v>
      </c>
    </row>
    <row r="293" spans="2:31" x14ac:dyDescent="0.25">
      <c r="B293" s="15">
        <v>284</v>
      </c>
      <c r="C293" s="27">
        <f t="shared" si="19"/>
        <v>5761856.7244499167</v>
      </c>
      <c r="Z293" s="17">
        <v>53114</v>
      </c>
      <c r="AA293" s="26">
        <f t="shared" si="17"/>
        <v>5822126.1870462494</v>
      </c>
      <c r="AB293" s="26">
        <f t="shared" si="20"/>
        <v>300000</v>
      </c>
      <c r="AC293" s="17">
        <v>71506</v>
      </c>
      <c r="AD293" s="26">
        <f>AD292*(1+$D$7)-[1]Renda!$G$9</f>
        <v>2954873429.4029484</v>
      </c>
      <c r="AE293" s="26">
        <f t="shared" si="18"/>
        <v>154389139.94413212</v>
      </c>
    </row>
    <row r="294" spans="2:31" x14ac:dyDescent="0.25">
      <c r="B294" s="15">
        <v>285</v>
      </c>
      <c r="C294" s="27">
        <f t="shared" si="19"/>
        <v>5822126.1870462494</v>
      </c>
      <c r="Z294" s="17">
        <v>53144</v>
      </c>
      <c r="AA294" s="26">
        <f t="shared" si="17"/>
        <v>5883026.0728369383</v>
      </c>
      <c r="AB294" s="26">
        <f t="shared" si="20"/>
        <v>300000</v>
      </c>
      <c r="AC294" s="17">
        <v>71537</v>
      </c>
      <c r="AD294" s="26">
        <f>AD293*(1+$D$7)-[1]Renda!$G$9</f>
        <v>2985775683.2792902</v>
      </c>
      <c r="AE294" s="26">
        <f t="shared" si="18"/>
        <v>154389139.94413212</v>
      </c>
    </row>
    <row r="295" spans="2:31" x14ac:dyDescent="0.25">
      <c r="B295" s="15">
        <v>286</v>
      </c>
      <c r="C295" s="27">
        <f t="shared" si="19"/>
        <v>5883026.0728369383</v>
      </c>
      <c r="Z295" s="17">
        <v>53175</v>
      </c>
      <c r="AA295" s="26">
        <f t="shared" si="17"/>
        <v>5944562.976096876</v>
      </c>
      <c r="AB295" s="26">
        <f t="shared" si="20"/>
        <v>300000</v>
      </c>
      <c r="AC295" s="17">
        <v>71568</v>
      </c>
      <c r="AD295" s="26">
        <f>AD294*(1+$D$7)-[1]Renda!$G$9</f>
        <v>3017001177.0977569</v>
      </c>
      <c r="AE295" s="26">
        <f t="shared" si="18"/>
        <v>154389139.94413212</v>
      </c>
    </row>
    <row r="296" spans="2:31" x14ac:dyDescent="0.25">
      <c r="B296" s="15">
        <v>287</v>
      </c>
      <c r="C296" s="27">
        <f t="shared" si="19"/>
        <v>5944562.976096876</v>
      </c>
      <c r="Z296" s="17">
        <v>53206</v>
      </c>
      <c r="AA296" s="26">
        <f t="shared" si="17"/>
        <v>6006743.560077575</v>
      </c>
      <c r="AB296" s="26">
        <f t="shared" si="20"/>
        <v>300000</v>
      </c>
      <c r="AC296" s="17">
        <v>71599</v>
      </c>
      <c r="AD296" s="26">
        <f>AD295*(1+$D$7)-[1]Renda!$G$9</f>
        <v>3048553291.9728975</v>
      </c>
      <c r="AE296" s="26">
        <f t="shared" si="18"/>
        <v>154389139.94413212</v>
      </c>
    </row>
    <row r="297" spans="2:31" x14ac:dyDescent="0.25">
      <c r="B297" s="15">
        <v>288</v>
      </c>
      <c r="C297" s="27">
        <f t="shared" si="19"/>
        <v>6006743.560077575</v>
      </c>
      <c r="Z297" s="17">
        <v>53236</v>
      </c>
      <c r="AA297" s="26">
        <f t="shared" si="17"/>
        <v>6069574.5577286696</v>
      </c>
      <c r="AB297" s="26">
        <f t="shared" si="20"/>
        <v>300000</v>
      </c>
      <c r="AC297" s="17">
        <v>71630</v>
      </c>
      <c r="AD297" s="26">
        <f>AD296*(1+$D$7)-[1]Renda!$G$9</f>
        <v>3080435444.3859787</v>
      </c>
      <c r="AE297" s="26">
        <f t="shared" si="18"/>
        <v>154389139.94413212</v>
      </c>
    </row>
    <row r="298" spans="2:31" x14ac:dyDescent="0.25">
      <c r="B298" s="15">
        <v>289</v>
      </c>
      <c r="C298" s="27">
        <f t="shared" si="19"/>
        <v>6069574.5577286696</v>
      </c>
      <c r="Z298" s="17">
        <v>53267</v>
      </c>
      <c r="AA298" s="26">
        <f t="shared" si="17"/>
        <v>6133062.7724269629</v>
      </c>
      <c r="AB298" s="26">
        <f t="shared" si="20"/>
        <v>300000</v>
      </c>
      <c r="AC298" s="17">
        <v>71661</v>
      </c>
      <c r="AD298" s="26">
        <f>AD297*(1+$D$7)-[1]Renda!$G$9</f>
        <v>3112651086.5549221</v>
      </c>
      <c r="AE298" s="26">
        <f t="shared" si="18"/>
        <v>154389139.94413212</v>
      </c>
    </row>
    <row r="299" spans="2:31" x14ac:dyDescent="0.25">
      <c r="B299" s="15">
        <v>290</v>
      </c>
      <c r="C299" s="27">
        <f t="shared" si="19"/>
        <v>6133062.7724269629</v>
      </c>
      <c r="Z299" s="17">
        <v>53297</v>
      </c>
      <c r="AA299" s="26">
        <f t="shared" si="17"/>
        <v>6197215.0787130995</v>
      </c>
      <c r="AB299" s="26">
        <f t="shared" si="20"/>
        <v>300000</v>
      </c>
      <c r="AC299" s="17">
        <v>71692</v>
      </c>
      <c r="AD299" s="26">
        <f>AD298*(1+$D$7)-[1]Renda!$G$9</f>
        <v>3145203706.8081136</v>
      </c>
      <c r="AE299" s="26">
        <f t="shared" si="18"/>
        <v>154389139.94413212</v>
      </c>
    </row>
    <row r="300" spans="2:31" x14ac:dyDescent="0.25">
      <c r="B300" s="15">
        <v>291</v>
      </c>
      <c r="C300" s="27">
        <f t="shared" si="19"/>
        <v>6197215.0787130995</v>
      </c>
      <c r="Z300" s="17">
        <v>53328</v>
      </c>
      <c r="AA300" s="26">
        <f t="shared" si="17"/>
        <v>6262038.4230359467</v>
      </c>
      <c r="AB300" s="26">
        <f t="shared" si="20"/>
        <v>300000</v>
      </c>
      <c r="AC300" s="17">
        <v>71723</v>
      </c>
      <c r="AD300" s="26">
        <f>AD299*(1+$D$7)-[1]Renda!$G$9</f>
        <v>3178096829.9621215</v>
      </c>
      <c r="AE300" s="26">
        <f t="shared" si="18"/>
        <v>154389139.94413212</v>
      </c>
    </row>
    <row r="301" spans="2:31" x14ac:dyDescent="0.25">
      <c r="B301" s="15">
        <v>292</v>
      </c>
      <c r="C301" s="27">
        <f t="shared" si="19"/>
        <v>6262038.4230359467</v>
      </c>
      <c r="Z301" s="17">
        <v>53359</v>
      </c>
      <c r="AA301" s="26">
        <f t="shared" si="17"/>
        <v>6327539.8245047573</v>
      </c>
      <c r="AB301" s="26">
        <f t="shared" si="20"/>
        <v>300000</v>
      </c>
      <c r="AC301" s="17">
        <v>71754</v>
      </c>
      <c r="AD301" s="26">
        <f>AD300*(1+$D$7)-[1]Renda!$G$9</f>
        <v>3211334017.7033648</v>
      </c>
      <c r="AE301" s="26">
        <f t="shared" si="18"/>
        <v>154389139.94413212</v>
      </c>
    </row>
    <row r="302" spans="2:31" x14ac:dyDescent="0.25">
      <c r="B302" s="15">
        <v>293</v>
      </c>
      <c r="C302" s="27">
        <f t="shared" si="19"/>
        <v>6327539.8245047573</v>
      </c>
      <c r="Z302" s="17">
        <v>53387</v>
      </c>
      <c r="AA302" s="26">
        <f t="shared" si="17"/>
        <v>6393726.3756492063</v>
      </c>
      <c r="AB302" s="26">
        <f t="shared" si="20"/>
        <v>300000</v>
      </c>
      <c r="AC302" s="17">
        <v>71785</v>
      </c>
      <c r="AD302" s="26">
        <f>AD301*(1+$D$7)-[1]Renda!$G$9</f>
        <v>3244918868.9737754</v>
      </c>
      <c r="AE302" s="26">
        <f t="shared" si="18"/>
        <v>154389139.94413212</v>
      </c>
    </row>
    <row r="303" spans="2:31" x14ac:dyDescent="0.25">
      <c r="B303" s="15">
        <v>294</v>
      </c>
      <c r="C303" s="27">
        <f t="shared" si="19"/>
        <v>6393726.3756492063</v>
      </c>
      <c r="Z303" s="17">
        <v>53418</v>
      </c>
      <c r="AA303" s="26">
        <f t="shared" si="17"/>
        <v>6460605.2431873716</v>
      </c>
      <c r="AB303" s="26">
        <f t="shared" si="20"/>
        <v>300000</v>
      </c>
      <c r="AC303" s="17">
        <v>71816</v>
      </c>
      <c r="AD303" s="26">
        <f>AD302*(1+$D$7)-[1]Renda!$G$9</f>
        <v>3278855020.3604932</v>
      </c>
      <c r="AE303" s="26">
        <f t="shared" si="18"/>
        <v>154389139.94413212</v>
      </c>
    </row>
    <row r="304" spans="2:31" x14ac:dyDescent="0.25">
      <c r="B304" s="15">
        <v>295</v>
      </c>
      <c r="C304" s="27">
        <f t="shared" si="19"/>
        <v>6460605.2431873716</v>
      </c>
      <c r="Z304" s="17">
        <v>53448</v>
      </c>
      <c r="AA304" s="26">
        <f t="shared" si="17"/>
        <v>6528183.668801751</v>
      </c>
      <c r="AB304" s="26">
        <f t="shared" si="20"/>
        <v>300000</v>
      </c>
      <c r="AC304" s="17">
        <v>71847</v>
      </c>
      <c r="AD304" s="26">
        <f>AD303*(1+$D$7)-[1]Renda!$G$9</f>
        <v>3313146146.4896383</v>
      </c>
      <c r="AE304" s="26">
        <f t="shared" si="18"/>
        <v>154389139.94413212</v>
      </c>
    </row>
    <row r="305" spans="2:31" x14ac:dyDescent="0.25">
      <c r="B305" s="15">
        <v>296</v>
      </c>
      <c r="C305" s="27">
        <f t="shared" si="19"/>
        <v>6528183.668801751</v>
      </c>
      <c r="Z305" s="17">
        <v>53479</v>
      </c>
      <c r="AA305" s="26">
        <f t="shared" si="17"/>
        <v>6596468.9699233957</v>
      </c>
      <c r="AB305" s="26">
        <f t="shared" si="20"/>
        <v>300000</v>
      </c>
      <c r="AC305" s="17">
        <v>71878</v>
      </c>
      <c r="AD305" s="26">
        <f>AD304*(1+$D$7)-[1]Renda!$G$9</f>
        <v>3347795960.4242015</v>
      </c>
      <c r="AE305" s="26">
        <f t="shared" si="18"/>
        <v>154389139.94413212</v>
      </c>
    </row>
    <row r="306" spans="2:31" x14ac:dyDescent="0.25">
      <c r="B306" s="15">
        <v>297</v>
      </c>
      <c r="C306" s="27">
        <f t="shared" si="19"/>
        <v>6596468.9699233957</v>
      </c>
      <c r="Z306" s="17">
        <v>53509</v>
      </c>
      <c r="AA306" s="26">
        <f t="shared" si="17"/>
        <v>6665468.5405242462</v>
      </c>
      <c r="AB306" s="26">
        <f t="shared" si="20"/>
        <v>300000</v>
      </c>
      <c r="AC306" s="17">
        <v>71909</v>
      </c>
      <c r="AD306" s="26">
        <f>AD305*(1+$D$7)-[1]Renda!$G$9</f>
        <v>3382808214.0660968</v>
      </c>
      <c r="AE306" s="26">
        <f t="shared" si="18"/>
        <v>154389139.94413212</v>
      </c>
    </row>
    <row r="307" spans="2:31" x14ac:dyDescent="0.25">
      <c r="B307" s="15">
        <v>298</v>
      </c>
      <c r="C307" s="27">
        <f t="shared" si="19"/>
        <v>6665468.5405242462</v>
      </c>
      <c r="Z307" s="17">
        <v>53540</v>
      </c>
      <c r="AA307" s="26">
        <f t="shared" si="17"/>
        <v>6735189.8519177558</v>
      </c>
      <c r="AB307" s="26">
        <f t="shared" si="20"/>
        <v>300000</v>
      </c>
      <c r="AC307" s="17">
        <v>71940</v>
      </c>
      <c r="AD307" s="26">
        <f>AD306*(1+$D$7)-[1]Renda!$G$9</f>
        <v>3418186698.5624194</v>
      </c>
      <c r="AE307" s="26">
        <f t="shared" si="18"/>
        <v>154389139.94413212</v>
      </c>
    </row>
    <row r="308" spans="2:31" x14ac:dyDescent="0.25">
      <c r="B308" s="15">
        <v>299</v>
      </c>
      <c r="C308" s="27">
        <f t="shared" si="19"/>
        <v>6735189.8519177558</v>
      </c>
      <c r="Z308" s="17">
        <v>53571</v>
      </c>
      <c r="AA308" s="26">
        <f t="shared" si="17"/>
        <v>6805640.4535678877</v>
      </c>
      <c r="AB308" s="26">
        <f t="shared" si="20"/>
        <v>300000</v>
      </c>
      <c r="AC308" s="17">
        <v>71971</v>
      </c>
      <c r="AD308" s="26">
        <f>AD307*(1+$D$7)-[1]Renda!$G$9</f>
        <v>3453935244.7159538</v>
      </c>
      <c r="AE308" s="26">
        <f t="shared" si="18"/>
        <v>154389139.94413212</v>
      </c>
    </row>
    <row r="309" spans="2:31" x14ac:dyDescent="0.25">
      <c r="B309" s="15">
        <v>300</v>
      </c>
      <c r="C309" s="27">
        <f t="shared" si="19"/>
        <v>6805640.4535678877</v>
      </c>
      <c r="Z309" s="17">
        <v>53601</v>
      </c>
      <c r="AA309" s="26">
        <f t="shared" si="17"/>
        <v>6876827.9739065776</v>
      </c>
      <c r="AB309" s="26">
        <f t="shared" si="20"/>
        <v>300000</v>
      </c>
      <c r="AC309" s="17">
        <v>72002</v>
      </c>
      <c r="AD309" s="26">
        <f>AD308*(1+$D$7)-[1]Renda!$G$9</f>
        <v>3490057723.3999748</v>
      </c>
      <c r="AE309" s="26">
        <f t="shared" si="18"/>
        <v>154389139.94413212</v>
      </c>
    </row>
    <row r="310" spans="2:31" x14ac:dyDescent="0.25">
      <c r="B310" s="15">
        <v>301</v>
      </c>
      <c r="C310" s="27">
        <f t="shared" si="19"/>
        <v>6876827.9739065776</v>
      </c>
      <c r="Z310" s="17">
        <v>53632</v>
      </c>
      <c r="AA310" s="26">
        <f t="shared" si="17"/>
        <v>6948760.1211597435</v>
      </c>
      <c r="AB310" s="26">
        <f t="shared" si="20"/>
        <v>300000</v>
      </c>
      <c r="AC310" s="17">
        <v>72033</v>
      </c>
      <c r="AD310" s="26">
        <f>AD309*(1+$D$7)-[1]Renda!$G$9</f>
        <v>3526558045.9773879</v>
      </c>
      <c r="AE310" s="26">
        <f t="shared" si="18"/>
        <v>154389139.94413212</v>
      </c>
    </row>
    <row r="311" spans="2:31" x14ac:dyDescent="0.25">
      <c r="B311" s="15">
        <v>302</v>
      </c>
      <c r="C311" s="27">
        <f t="shared" si="19"/>
        <v>6948760.1211597435</v>
      </c>
      <c r="Z311" s="17">
        <v>53662</v>
      </c>
      <c r="AA311" s="26">
        <f t="shared" si="17"/>
        <v>7021444.6841819361</v>
      </c>
      <c r="AB311" s="26">
        <f t="shared" si="20"/>
        <v>300000</v>
      </c>
      <c r="AC311" s="17">
        <v>72064</v>
      </c>
      <c r="AD311" s="26">
        <f>AD310*(1+$D$7)-[1]Renda!$G$9</f>
        <v>3563440164.7242541</v>
      </c>
      <c r="AE311" s="26">
        <f t="shared" si="18"/>
        <v>154389139.94413212</v>
      </c>
    </row>
    <row r="312" spans="2:31" x14ac:dyDescent="0.25">
      <c r="B312" s="15">
        <v>303</v>
      </c>
      <c r="C312" s="27">
        <f t="shared" si="19"/>
        <v>7021444.6841819361</v>
      </c>
      <c r="Z312" s="17">
        <v>53693</v>
      </c>
      <c r="AA312" s="26">
        <f t="shared" si="17"/>
        <v>7094889.5332997218</v>
      </c>
      <c r="AB312" s="26">
        <f t="shared" si="20"/>
        <v>300000</v>
      </c>
      <c r="AC312" s="17">
        <v>72095</v>
      </c>
      <c r="AD312" s="26">
        <f>AD311*(1+$D$7)-[1]Renda!$G$9</f>
        <v>3600708073.2577448</v>
      </c>
      <c r="AE312" s="26">
        <f t="shared" si="18"/>
        <v>154389139.94413212</v>
      </c>
    </row>
    <row r="313" spans="2:31" x14ac:dyDescent="0.25">
      <c r="B313" s="15">
        <v>304</v>
      </c>
      <c r="C313" s="27">
        <f t="shared" si="19"/>
        <v>7094889.5332997218</v>
      </c>
      <c r="Z313" s="17">
        <v>53724</v>
      </c>
      <c r="AA313" s="26">
        <f t="shared" si="17"/>
        <v>7169102.6211638842</v>
      </c>
      <c r="AB313" s="26">
        <f t="shared" si="20"/>
        <v>300000</v>
      </c>
      <c r="AC313" s="17">
        <v>72126</v>
      </c>
      <c r="AD313" s="26">
        <f>AD312*(1+$D$7)-[1]Renda!$G$9</f>
        <v>3638365806.9685731</v>
      </c>
      <c r="AE313" s="26">
        <f t="shared" si="18"/>
        <v>154389139.94413212</v>
      </c>
    </row>
    <row r="314" spans="2:31" x14ac:dyDescent="0.25">
      <c r="B314" s="15">
        <v>305</v>
      </c>
      <c r="C314" s="27">
        <f t="shared" si="19"/>
        <v>7169102.6211638842</v>
      </c>
      <c r="Z314" s="17">
        <v>53752</v>
      </c>
      <c r="AA314" s="26">
        <f t="shared" si="17"/>
        <v>7244091.9836105453</v>
      </c>
      <c r="AB314" s="26">
        <f t="shared" si="20"/>
        <v>300000</v>
      </c>
      <c r="AC314" s="17">
        <v>72157</v>
      </c>
      <c r="AD314" s="26">
        <f>AD313*(1+$D$7)-[1]Renda!$G$9</f>
        <v>3676417443.4579482</v>
      </c>
      <c r="AE314" s="26">
        <f t="shared" si="18"/>
        <v>154389139.94413212</v>
      </c>
    </row>
    <row r="315" spans="2:31" x14ac:dyDescent="0.25">
      <c r="B315" s="15">
        <v>306</v>
      </c>
      <c r="C315" s="27">
        <f t="shared" si="19"/>
        <v>7244091.9836105453</v>
      </c>
      <c r="Z315" s="17">
        <v>53783</v>
      </c>
      <c r="AA315" s="26">
        <f t="shared" si="17"/>
        <v>7319865.7405312872</v>
      </c>
      <c r="AB315" s="26">
        <f t="shared" si="20"/>
        <v>300000</v>
      </c>
      <c r="AC315" s="17">
        <v>72188</v>
      </c>
      <c r="AD315" s="26">
        <f>AD314*(1+$D$7)-[1]Renda!$G$9</f>
        <v>3714867102.9790993</v>
      </c>
      <c r="AE315" s="26">
        <f t="shared" si="18"/>
        <v>154389139.94413212</v>
      </c>
    </row>
    <row r="316" spans="2:31" x14ac:dyDescent="0.25">
      <c r="B316" s="15">
        <v>307</v>
      </c>
      <c r="C316" s="27">
        <f t="shared" si="19"/>
        <v>7319865.7405312872</v>
      </c>
      <c r="Z316" s="17">
        <v>53813</v>
      </c>
      <c r="AA316" s="26">
        <f t="shared" si="17"/>
        <v>7396432.0967523791</v>
      </c>
      <c r="AB316" s="26">
        <f t="shared" si="20"/>
        <v>300000</v>
      </c>
      <c r="AC316" s="17">
        <v>72219</v>
      </c>
      <c r="AD316" s="26">
        <f>AD315*(1+$D$7)-[1]Renda!$G$9</f>
        <v>3753718948.8834205</v>
      </c>
      <c r="AE316" s="26">
        <f t="shared" si="18"/>
        <v>154389139.94413212</v>
      </c>
    </row>
    <row r="317" spans="2:31" x14ac:dyDescent="0.25">
      <c r="B317" s="15">
        <v>308</v>
      </c>
      <c r="C317" s="27">
        <f t="shared" si="19"/>
        <v>7396432.0967523791</v>
      </c>
      <c r="Z317" s="17">
        <v>53844</v>
      </c>
      <c r="AA317" s="26">
        <f t="shared" si="17"/>
        <v>7473799.3429232026</v>
      </c>
      <c r="AB317" s="26">
        <f t="shared" si="20"/>
        <v>300000</v>
      </c>
      <c r="AC317" s="17">
        <v>72250</v>
      </c>
      <c r="AD317" s="26">
        <f>AD316*(1+$D$7)-[1]Renda!$G$9</f>
        <v>3792977188.0712805</v>
      </c>
      <c r="AE317" s="26">
        <f t="shared" si="18"/>
        <v>154389139.94413212</v>
      </c>
    </row>
    <row r="318" spans="2:31" x14ac:dyDescent="0.25">
      <c r="B318" s="15">
        <v>309</v>
      </c>
      <c r="C318" s="27">
        <f t="shared" si="19"/>
        <v>7473799.3429232026</v>
      </c>
      <c r="Z318" s="17">
        <v>53874</v>
      </c>
      <c r="AA318" s="26">
        <f t="shared" si="17"/>
        <v>7551975.856413966</v>
      </c>
      <c r="AB318" s="26">
        <f t="shared" si="20"/>
        <v>300000</v>
      </c>
      <c r="AC318" s="17">
        <v>72281</v>
      </c>
      <c r="AD318" s="26">
        <f>AD317*(1+$D$7)-[1]Renda!$G$9</f>
        <v>3832646071.4475479</v>
      </c>
      <c r="AE318" s="26">
        <f t="shared" si="18"/>
        <v>154389139.94413212</v>
      </c>
    </row>
    <row r="319" spans="2:31" x14ac:dyDescent="0.25">
      <c r="B319" s="15">
        <v>310</v>
      </c>
      <c r="C319" s="27">
        <f t="shared" si="19"/>
        <v>7551975.856413966</v>
      </c>
      <c r="Z319" s="17">
        <v>53905</v>
      </c>
      <c r="AA319" s="26">
        <f t="shared" si="17"/>
        <v>7630970.1022228124</v>
      </c>
      <c r="AB319" s="26">
        <f t="shared" si="20"/>
        <v>300000</v>
      </c>
      <c r="AC319" s="17">
        <v>72312</v>
      </c>
      <c r="AD319" s="26">
        <f>AD318*(1+$D$7)-[1]Renda!$G$9</f>
        <v>3872729894.3818817</v>
      </c>
      <c r="AE319" s="26">
        <f t="shared" si="18"/>
        <v>154389139.94413212</v>
      </c>
    </row>
    <row r="320" spans="2:31" x14ac:dyDescent="0.25">
      <c r="B320" s="15">
        <v>311</v>
      </c>
      <c r="C320" s="27">
        <f t="shared" si="19"/>
        <v>7630970.1022228124</v>
      </c>
      <c r="Z320" s="17">
        <v>53936</v>
      </c>
      <c r="AA320" s="26">
        <f t="shared" si="17"/>
        <v>7710790.6338924123</v>
      </c>
      <c r="AB320" s="26">
        <f t="shared" si="20"/>
        <v>300000</v>
      </c>
      <c r="AC320" s="17">
        <v>72343</v>
      </c>
      <c r="AD320" s="26">
        <f>AD319*(1+$D$7)-[1]Renda!$G$9</f>
        <v>3913232997.1738362</v>
      </c>
      <c r="AE320" s="26">
        <f t="shared" si="18"/>
        <v>154389139.94413212</v>
      </c>
    </row>
    <row r="321" spans="2:31" x14ac:dyDescent="0.25">
      <c r="B321" s="15">
        <v>312</v>
      </c>
      <c r="C321" s="27">
        <f t="shared" si="19"/>
        <v>7710790.6338924123</v>
      </c>
      <c r="Z321" s="17">
        <v>53966</v>
      </c>
      <c r="AA321" s="26">
        <f t="shared" si="17"/>
        <v>7791446.0944361482</v>
      </c>
      <c r="AB321" s="26">
        <f t="shared" si="20"/>
        <v>300000</v>
      </c>
      <c r="AC321" s="17">
        <v>72374</v>
      </c>
      <c r="AD321" s="26">
        <f>AD320*(1+$D$7)-[1]Renda!$G$9</f>
        <v>3954159765.5228319</v>
      </c>
      <c r="AE321" s="26">
        <f t="shared" si="18"/>
        <v>154389139.94413212</v>
      </c>
    </row>
    <row r="322" spans="2:31" x14ac:dyDescent="0.25">
      <c r="B322" s="15">
        <v>313</v>
      </c>
      <c r="C322" s="27">
        <f t="shared" si="19"/>
        <v>7791446.0944361482</v>
      </c>
      <c r="Z322" s="17">
        <v>53997</v>
      </c>
      <c r="AA322" s="26">
        <f t="shared" si="17"/>
        <v>7872945.217273985</v>
      </c>
      <c r="AB322" s="26">
        <f t="shared" si="20"/>
        <v>300000</v>
      </c>
      <c r="AC322" s="17">
        <v>72405</v>
      </c>
      <c r="AD322" s="26">
        <f>AD321*(1+$D$7)-[1]Renda!$G$9</f>
        <v>3995514631.0030408</v>
      </c>
      <c r="AE322" s="26">
        <f t="shared" si="18"/>
        <v>154389139.94413212</v>
      </c>
    </row>
    <row r="323" spans="2:31" x14ac:dyDescent="0.25">
      <c r="B323" s="15">
        <v>314</v>
      </c>
      <c r="C323" s="27">
        <f t="shared" si="19"/>
        <v>7872945.217273985</v>
      </c>
      <c r="Z323" s="17">
        <v>54027</v>
      </c>
      <c r="AA323" s="26">
        <f t="shared" si="17"/>
        <v>7955296.827178129</v>
      </c>
      <c r="AB323" s="26">
        <f t="shared" si="20"/>
        <v>300000</v>
      </c>
      <c r="AC323" s="17">
        <v>72436</v>
      </c>
      <c r="AD323" s="26">
        <f>AD322*(1+$D$7)-[1]Renda!$G$9</f>
        <v>4037302071.5432401</v>
      </c>
      <c r="AE323" s="26">
        <f t="shared" si="18"/>
        <v>154389139.94413212</v>
      </c>
    </row>
    <row r="324" spans="2:31" x14ac:dyDescent="0.25">
      <c r="B324" s="15">
        <v>315</v>
      </c>
      <c r="C324" s="27">
        <f t="shared" si="19"/>
        <v>7955296.827178129</v>
      </c>
      <c r="Z324" s="17">
        <v>54058</v>
      </c>
      <c r="AA324" s="26">
        <f t="shared" si="17"/>
        <v>8038509.8412285801</v>
      </c>
      <c r="AB324" s="26">
        <f t="shared" si="20"/>
        <v>300000</v>
      </c>
      <c r="AC324" s="17">
        <v>72467</v>
      </c>
      <c r="AD324" s="26">
        <f>AD323*(1+$D$7)-[1]Renda!$G$9</f>
        <v>4079526611.911685</v>
      </c>
      <c r="AE324" s="26">
        <f t="shared" si="18"/>
        <v>154389139.94413212</v>
      </c>
    </row>
    <row r="325" spans="2:31" x14ac:dyDescent="0.25">
      <c r="B325" s="15">
        <v>316</v>
      </c>
      <c r="C325" s="27">
        <f t="shared" si="19"/>
        <v>8038509.8412285801</v>
      </c>
      <c r="Z325" s="17">
        <v>54089</v>
      </c>
      <c r="AA325" s="26">
        <f t="shared" si="17"/>
        <v>8122593.2697786763</v>
      </c>
      <c r="AB325" s="26">
        <f t="shared" si="20"/>
        <v>300000</v>
      </c>
      <c r="AC325" s="17">
        <v>72498</v>
      </c>
      <c r="AD325" s="26">
        <f>AD324*(1+$D$7)-[1]Renda!$G$9</f>
        <v>4122192824.2060537</v>
      </c>
      <c r="AE325" s="26">
        <f t="shared" si="18"/>
        <v>154389139.94413212</v>
      </c>
    </row>
    <row r="326" spans="2:31" x14ac:dyDescent="0.25">
      <c r="B326" s="15">
        <v>317</v>
      </c>
      <c r="C326" s="27">
        <f t="shared" si="19"/>
        <v>8122593.2697786763</v>
      </c>
      <c r="Z326" s="17">
        <v>54118</v>
      </c>
      <c r="AA326" s="26">
        <f t="shared" si="17"/>
        <v>8207556.2174307434</v>
      </c>
      <c r="AB326" s="26">
        <f t="shared" si="20"/>
        <v>300000</v>
      </c>
      <c r="AC326" s="17">
        <v>72529</v>
      </c>
      <c r="AD326" s="26">
        <f>AD325*(1+$D$7)-[1]Renda!$G$9</f>
        <v>4165305328.3485155</v>
      </c>
      <c r="AE326" s="26">
        <f t="shared" si="18"/>
        <v>154389139.94413212</v>
      </c>
    </row>
    <row r="327" spans="2:31" x14ac:dyDescent="0.25">
      <c r="B327" s="15">
        <v>318</v>
      </c>
      <c r="C327" s="27">
        <f t="shared" si="19"/>
        <v>8207556.2174307434</v>
      </c>
      <c r="Z327" s="17">
        <v>54149</v>
      </c>
      <c r="AA327" s="26">
        <f t="shared" si="17"/>
        <v>8293407.8840219434</v>
      </c>
      <c r="AB327" s="26">
        <f t="shared" si="20"/>
        <v>300000</v>
      </c>
      <c r="AC327" s="17">
        <v>72560</v>
      </c>
      <c r="AD327" s="26">
        <f>AD326*(1+$D$7)-[1]Renda!$G$9</f>
        <v>4208868792.5859799</v>
      </c>
      <c r="AE327" s="26">
        <f t="shared" si="18"/>
        <v>154389139.94413212</v>
      </c>
    </row>
    <row r="328" spans="2:31" x14ac:dyDescent="0.25">
      <c r="B328" s="15">
        <v>319</v>
      </c>
      <c r="C328" s="27">
        <f t="shared" si="19"/>
        <v>8293407.8840219434</v>
      </c>
      <c r="Z328" s="17">
        <v>54179</v>
      </c>
      <c r="AA328" s="26">
        <f t="shared" si="17"/>
        <v>8380157.565620441</v>
      </c>
      <c r="AB328" s="26">
        <f t="shared" si="20"/>
        <v>300000</v>
      </c>
      <c r="AC328" s="17">
        <v>72591</v>
      </c>
      <c r="AD328" s="26">
        <f>AD327*(1+$D$7)-[1]Renda!$G$9</f>
        <v>4252887933.9955759</v>
      </c>
      <c r="AE328" s="26">
        <f t="shared" si="18"/>
        <v>154389139.94413212</v>
      </c>
    </row>
    <row r="329" spans="2:31" x14ac:dyDescent="0.25">
      <c r="B329" s="15">
        <v>320</v>
      </c>
      <c r="C329" s="27">
        <f t="shared" si="19"/>
        <v>8380157.565620441</v>
      </c>
      <c r="Z329" s="17">
        <v>54210</v>
      </c>
      <c r="AA329" s="26">
        <f t="shared" si="17"/>
        <v>8467814.6555319838</v>
      </c>
      <c r="AB329" s="26">
        <f t="shared" si="20"/>
        <v>300000</v>
      </c>
      <c r="AC329" s="17">
        <v>72622</v>
      </c>
      <c r="AD329" s="26">
        <f>AD328*(1+$D$7)-[1]Renda!$G$9</f>
        <v>4297367518.9954214</v>
      </c>
      <c r="AE329" s="26">
        <f t="shared" si="18"/>
        <v>154389139.94413212</v>
      </c>
    </row>
    <row r="330" spans="2:31" x14ac:dyDescent="0.25">
      <c r="B330" s="15">
        <v>321</v>
      </c>
      <c r="C330" s="27">
        <f t="shared" si="19"/>
        <v>8467814.6555319838</v>
      </c>
      <c r="Z330" s="17">
        <v>54240</v>
      </c>
      <c r="AA330" s="26">
        <f t="shared" si="17"/>
        <v>8556388.645317018</v>
      </c>
      <c r="AB330" s="26">
        <f t="shared" si="20"/>
        <v>300000</v>
      </c>
      <c r="AC330" s="17">
        <v>72653</v>
      </c>
      <c r="AD330" s="26">
        <f>AD329*(1+$D$7)-[1]Renda!$G$9</f>
        <v>4342312363.8607321</v>
      </c>
      <c r="AE330" s="26">
        <f t="shared" si="18"/>
        <v>154389139.94413212</v>
      </c>
    </row>
    <row r="331" spans="2:31" x14ac:dyDescent="0.25">
      <c r="B331" s="15">
        <v>322</v>
      </c>
      <c r="C331" s="27">
        <f t="shared" si="19"/>
        <v>8556388.645317018</v>
      </c>
      <c r="Z331" s="17">
        <v>54271</v>
      </c>
      <c r="AA331" s="26">
        <f t="shared" ref="AA331:AA394" si="21">AA330*(1+$D$7)+($D$5*(1+$D$7))</f>
        <v>8645889.1258184407</v>
      </c>
      <c r="AB331" s="26">
        <f t="shared" si="20"/>
        <v>300000</v>
      </c>
      <c r="AC331" s="17">
        <v>72684</v>
      </c>
      <c r="AD331" s="26">
        <f>AD330*(1+$D$7)-[1]Renda!$G$9</f>
        <v>4387727335.2453318</v>
      </c>
      <c r="AE331" s="26">
        <f t="shared" ref="AE331:AE368" si="22">AE330</f>
        <v>154389139.94413212</v>
      </c>
    </row>
    <row r="332" spans="2:31" x14ac:dyDescent="0.25">
      <c r="B332" s="15">
        <v>323</v>
      </c>
      <c r="C332" s="27">
        <f t="shared" ref="C332:C395" si="23">(C331+$D$5)*(1+$D$7)</f>
        <v>8645889.1258184407</v>
      </c>
      <c r="Z332" s="17">
        <v>54302</v>
      </c>
      <c r="AA332" s="26">
        <f t="shared" si="21"/>
        <v>8736325.7882000972</v>
      </c>
      <c r="AB332" s="26">
        <f t="shared" ref="AB332:AB395" si="24">AB331+$D$5</f>
        <v>300000</v>
      </c>
      <c r="AC332" s="17">
        <v>72715</v>
      </c>
      <c r="AD332" s="26">
        <f>AD331*(1+$D$7)-[1]Renda!$G$9</f>
        <v>4433617350.7086153</v>
      </c>
      <c r="AE332" s="26">
        <f t="shared" si="22"/>
        <v>154389139.94413212</v>
      </c>
    </row>
    <row r="333" spans="2:31" x14ac:dyDescent="0.25">
      <c r="B333" s="15">
        <v>324</v>
      </c>
      <c r="C333" s="27">
        <f t="shared" si="23"/>
        <v>8736325.7882000972</v>
      </c>
      <c r="Z333" s="17">
        <v>54332</v>
      </c>
      <c r="AA333" s="26">
        <f t="shared" si="21"/>
        <v>8827708.4249961507</v>
      </c>
      <c r="AB333" s="26">
        <f t="shared" si="24"/>
        <v>300000</v>
      </c>
      <c r="AC333" s="17">
        <v>72746</v>
      </c>
      <c r="AD333" s="26">
        <f>AD332*(1+$D$7)-[1]Renda!$G$9</f>
        <v>4479987379.2480268</v>
      </c>
      <c r="AE333" s="26">
        <f t="shared" si="22"/>
        <v>154389139.94413212</v>
      </c>
    </row>
    <row r="334" spans="2:31" x14ac:dyDescent="0.25">
      <c r="B334" s="15">
        <v>325</v>
      </c>
      <c r="C334" s="27">
        <f t="shared" si="23"/>
        <v>8827708.4249961507</v>
      </c>
      <c r="Z334" s="17">
        <v>54363</v>
      </c>
      <c r="AA334" s="26">
        <f t="shared" si="21"/>
        <v>8920046.9311714191</v>
      </c>
      <c r="AB334" s="26">
        <f t="shared" si="24"/>
        <v>300000</v>
      </c>
      <c r="AC334" s="17">
        <v>72777</v>
      </c>
      <c r="AD334" s="26">
        <f>AD333*(1+$D$7)-[1]Renda!$G$9</f>
        <v>4526842441.8371029</v>
      </c>
      <c r="AE334" s="26">
        <f t="shared" si="22"/>
        <v>154389139.94413212</v>
      </c>
    </row>
    <row r="335" spans="2:31" x14ac:dyDescent="0.25">
      <c r="B335" s="15">
        <v>326</v>
      </c>
      <c r="C335" s="27">
        <f t="shared" si="23"/>
        <v>8920046.9311714191</v>
      </c>
      <c r="Z335" s="17">
        <v>54393</v>
      </c>
      <c r="AA335" s="26">
        <f t="shared" si="21"/>
        <v>9013351.3051928151</v>
      </c>
      <c r="AB335" s="26">
        <f t="shared" si="24"/>
        <v>300000</v>
      </c>
      <c r="AC335" s="17">
        <v>72808</v>
      </c>
      <c r="AD335" s="26">
        <f>AD334*(1+$D$7)-[1]Renda!$G$9</f>
        <v>4574187611.9691486</v>
      </c>
      <c r="AE335" s="26">
        <f t="shared" si="22"/>
        <v>154389139.94413212</v>
      </c>
    </row>
    <row r="336" spans="2:31" x14ac:dyDescent="0.25">
      <c r="B336" s="15">
        <v>327</v>
      </c>
      <c r="C336" s="27">
        <f t="shared" si="23"/>
        <v>9013351.3051928151</v>
      </c>
      <c r="Z336" s="17">
        <v>54424</v>
      </c>
      <c r="AA336" s="26">
        <f t="shared" si="21"/>
        <v>9107631.6501119751</v>
      </c>
      <c r="AB336" s="26">
        <f t="shared" si="24"/>
        <v>300000</v>
      </c>
      <c r="AC336" s="17">
        <v>72839</v>
      </c>
      <c r="AD336" s="26">
        <f>AD335*(1+$D$7)-[1]Renda!$G$9</f>
        <v>4622028016.2065964</v>
      </c>
      <c r="AE336" s="26">
        <f t="shared" si="22"/>
        <v>154389139.94413212</v>
      </c>
    </row>
    <row r="337" spans="2:31" x14ac:dyDescent="0.25">
      <c r="B337" s="15">
        <v>328</v>
      </c>
      <c r="C337" s="27">
        <f t="shared" si="23"/>
        <v>9107631.6501119751</v>
      </c>
      <c r="Z337" s="17">
        <v>54455</v>
      </c>
      <c r="AA337" s="26">
        <f t="shared" si="21"/>
        <v>9202898.1746592335</v>
      </c>
      <c r="AB337" s="26">
        <f t="shared" si="24"/>
        <v>300000</v>
      </c>
      <c r="AC337" s="17">
        <v>72870</v>
      </c>
      <c r="AD337" s="26">
        <f>AD336*(1+$D$7)-[1]Renda!$G$9</f>
        <v>4670368834.7361155</v>
      </c>
      <c r="AE337" s="26">
        <f t="shared" si="22"/>
        <v>154389139.94413212</v>
      </c>
    </row>
    <row r="338" spans="2:31" x14ac:dyDescent="0.25">
      <c r="B338" s="15">
        <v>329</v>
      </c>
      <c r="C338" s="27">
        <f t="shared" si="23"/>
        <v>9202898.1746592335</v>
      </c>
      <c r="Z338" s="17">
        <v>54483</v>
      </c>
      <c r="AA338" s="26">
        <f t="shared" si="21"/>
        <v>9299161.1943490263</v>
      </c>
      <c r="AB338" s="26">
        <f t="shared" si="24"/>
        <v>300000</v>
      </c>
      <c r="AC338" s="17">
        <v>72901</v>
      </c>
      <c r="AD338" s="26">
        <f>AD337*(1+$D$7)-[1]Renda!$G$9</f>
        <v>4719215301.9295244</v>
      </c>
      <c r="AE338" s="26">
        <f t="shared" si="22"/>
        <v>154389139.94413212</v>
      </c>
    </row>
    <row r="339" spans="2:31" x14ac:dyDescent="0.25">
      <c r="B339" s="15">
        <v>330</v>
      </c>
      <c r="C339" s="27">
        <f t="shared" si="23"/>
        <v>9299161.1943490263</v>
      </c>
      <c r="Z339" s="17">
        <v>54514</v>
      </c>
      <c r="AA339" s="26">
        <f t="shared" si="21"/>
        <v>9396431.132596856</v>
      </c>
      <c r="AB339" s="26">
        <f t="shared" si="24"/>
        <v>300000</v>
      </c>
      <c r="AC339" s="17">
        <v>72932</v>
      </c>
      <c r="AD339" s="26">
        <f>AD338*(1+$D$7)-[1]Renda!$G$9</f>
        <v>4768572706.9105711</v>
      </c>
      <c r="AE339" s="26">
        <f t="shared" si="22"/>
        <v>154389139.94413212</v>
      </c>
    </row>
    <row r="340" spans="2:31" x14ac:dyDescent="0.25">
      <c r="B340" s="15">
        <v>331</v>
      </c>
      <c r="C340" s="27">
        <f t="shared" si="23"/>
        <v>9396431.132596856</v>
      </c>
      <c r="Z340" s="17">
        <v>54544</v>
      </c>
      <c r="AA340" s="26">
        <f t="shared" si="21"/>
        <v>9494718.521847954</v>
      </c>
      <c r="AB340" s="26">
        <f t="shared" si="24"/>
        <v>300000</v>
      </c>
      <c r="AC340" s="17">
        <v>72963</v>
      </c>
      <c r="AD340" s="26">
        <f>AD339*(1+$D$7)-[1]Renda!$G$9</f>
        <v>4818446394.1276426</v>
      </c>
      <c r="AE340" s="26">
        <f t="shared" si="22"/>
        <v>154389139.94413212</v>
      </c>
    </row>
    <row r="341" spans="2:31" x14ac:dyDescent="0.25">
      <c r="B341" s="15">
        <v>332</v>
      </c>
      <c r="C341" s="27">
        <f t="shared" si="23"/>
        <v>9494718.521847954</v>
      </c>
      <c r="Z341" s="17">
        <v>54575</v>
      </c>
      <c r="AA341" s="26">
        <f t="shared" si="21"/>
        <v>9594034.0047177318</v>
      </c>
      <c r="AB341" s="26">
        <f t="shared" si="24"/>
        <v>300000</v>
      </c>
      <c r="AC341" s="17">
        <v>72994</v>
      </c>
      <c r="AD341" s="26">
        <f>AD340*(1+$D$7)-[1]Renda!$G$9</f>
        <v>4868841763.9324675</v>
      </c>
      <c r="AE341" s="26">
        <f t="shared" si="22"/>
        <v>154389139.94413212</v>
      </c>
    </row>
    <row r="342" spans="2:31" x14ac:dyDescent="0.25">
      <c r="B342" s="15">
        <v>333</v>
      </c>
      <c r="C342" s="27">
        <f t="shared" si="23"/>
        <v>9594034.0047177318</v>
      </c>
      <c r="Z342" s="17">
        <v>54605</v>
      </c>
      <c r="AA342" s="26">
        <f t="shared" si="21"/>
        <v>9694388.3351441771</v>
      </c>
      <c r="AB342" s="26">
        <f t="shared" si="24"/>
        <v>300000</v>
      </c>
      <c r="AC342" s="17">
        <v>73025</v>
      </c>
      <c r="AD342" s="26">
        <f>AD341*(1+$D$7)-[1]Renda!$G$9</f>
        <v>4919764273.1648645</v>
      </c>
      <c r="AE342" s="26">
        <f t="shared" si="22"/>
        <v>154389139.94413212</v>
      </c>
    </row>
    <row r="343" spans="2:31" x14ac:dyDescent="0.25">
      <c r="B343" s="15">
        <v>334</v>
      </c>
      <c r="C343" s="27">
        <f t="shared" si="23"/>
        <v>9694388.3351441771</v>
      </c>
      <c r="Z343" s="17">
        <v>54636</v>
      </c>
      <c r="AA343" s="26">
        <f t="shared" si="21"/>
        <v>9795792.379552288</v>
      </c>
      <c r="AB343" s="26">
        <f t="shared" si="24"/>
        <v>300000</v>
      </c>
      <c r="AC343" s="17">
        <v>73056</v>
      </c>
      <c r="AD343" s="26">
        <f>AD342*(1+$D$7)-[1]Renda!$G$9</f>
        <v>4971219435.7436161</v>
      </c>
      <c r="AE343" s="26">
        <f t="shared" si="22"/>
        <v>154389139.94413212</v>
      </c>
    </row>
    <row r="344" spans="2:31" x14ac:dyDescent="0.25">
      <c r="B344" s="15">
        <v>335</v>
      </c>
      <c r="C344" s="27">
        <f t="shared" si="23"/>
        <v>9795792.379552288</v>
      </c>
      <c r="Z344" s="17">
        <v>54667</v>
      </c>
      <c r="AA344" s="26">
        <f t="shared" si="21"/>
        <v>9898257.1180307046</v>
      </c>
      <c r="AB344" s="26">
        <f t="shared" si="24"/>
        <v>300000</v>
      </c>
      <c r="AC344" s="17">
        <v>73087</v>
      </c>
      <c r="AD344" s="26">
        <f>AD343*(1+$D$7)-[1]Renda!$G$9</f>
        <v>5023212823.2635164</v>
      </c>
      <c r="AE344" s="26">
        <f t="shared" si="22"/>
        <v>154389139.94413212</v>
      </c>
    </row>
    <row r="345" spans="2:31" x14ac:dyDescent="0.25">
      <c r="B345" s="15">
        <v>336</v>
      </c>
      <c r="C345" s="27">
        <f t="shared" si="23"/>
        <v>9898257.1180307046</v>
      </c>
      <c r="Z345" s="17">
        <v>54697</v>
      </c>
      <c r="AA345" s="26">
        <f t="shared" si="21"/>
        <v>10001793.645520633</v>
      </c>
      <c r="AB345" s="26">
        <f t="shared" si="24"/>
        <v>300000</v>
      </c>
      <c r="AC345" s="17">
        <v>73118</v>
      </c>
      <c r="AD345" s="26">
        <f>AD344*(1+$D$7)-[1]Renda!$G$9</f>
        <v>5075750065.59867</v>
      </c>
      <c r="AE345" s="26">
        <f t="shared" si="22"/>
        <v>154389139.94413212</v>
      </c>
    </row>
    <row r="346" spans="2:31" x14ac:dyDescent="0.25">
      <c r="B346" s="15">
        <v>337</v>
      </c>
      <c r="C346" s="27">
        <f t="shared" si="23"/>
        <v>10001793.645520633</v>
      </c>
      <c r="Z346" s="17">
        <v>54728</v>
      </c>
      <c r="AA346" s="26">
        <f t="shared" si="21"/>
        <v>10106413.173017213</v>
      </c>
      <c r="AB346" s="26">
        <f t="shared" si="24"/>
        <v>300000</v>
      </c>
      <c r="AC346" s="17">
        <v>73149</v>
      </c>
      <c r="AD346" s="26">
        <f>AD345*(1+$D$7)-[1]Renda!$G$9</f>
        <v>5128836851.5120935</v>
      </c>
      <c r="AE346" s="26">
        <f t="shared" si="22"/>
        <v>154389139.94413212</v>
      </c>
    </row>
    <row r="347" spans="2:31" x14ac:dyDescent="0.25">
      <c r="B347" s="15">
        <v>338</v>
      </c>
      <c r="C347" s="27">
        <f t="shared" si="23"/>
        <v>10106413.173017213</v>
      </c>
      <c r="Z347" s="17">
        <v>54758</v>
      </c>
      <c r="AA347" s="26">
        <f t="shared" si="21"/>
        <v>10212127.028783454</v>
      </c>
      <c r="AB347" s="26">
        <f t="shared" si="24"/>
        <v>300000</v>
      </c>
      <c r="AC347" s="17">
        <v>73180</v>
      </c>
      <c r="AD347" s="26">
        <f>AD346*(1+$D$7)-[1]Renda!$G$9</f>
        <v>5182478929.2717009</v>
      </c>
      <c r="AE347" s="26">
        <f t="shared" si="22"/>
        <v>154389139.94413212</v>
      </c>
    </row>
    <row r="348" spans="2:31" x14ac:dyDescent="0.25">
      <c r="B348" s="15">
        <v>339</v>
      </c>
      <c r="C348" s="27">
        <f t="shared" si="23"/>
        <v>10212127.028783454</v>
      </c>
      <c r="Z348" s="17">
        <v>54789</v>
      </c>
      <c r="AA348" s="26">
        <f t="shared" si="21"/>
        <v>10318946.659576863</v>
      </c>
      <c r="AB348" s="26">
        <f t="shared" si="24"/>
        <v>300000</v>
      </c>
      <c r="AC348" s="17">
        <v>73211</v>
      </c>
      <c r="AD348" s="26">
        <f>AD347*(1+$D$7)-[1]Renda!$G$9</f>
        <v>5236682107.2727289</v>
      </c>
      <c r="AE348" s="26">
        <f t="shared" si="22"/>
        <v>154389139.94413212</v>
      </c>
    </row>
    <row r="349" spans="2:31" x14ac:dyDescent="0.25">
      <c r="B349" s="15">
        <v>340</v>
      </c>
      <c r="C349" s="27">
        <f t="shared" si="23"/>
        <v>10318946.659576863</v>
      </c>
      <c r="Z349" s="17">
        <v>54820</v>
      </c>
      <c r="AA349" s="26">
        <f t="shared" si="21"/>
        <v>10426883.631888907</v>
      </c>
      <c r="AB349" s="26">
        <f t="shared" si="24"/>
        <v>300000</v>
      </c>
      <c r="AC349" s="17">
        <v>73242</v>
      </c>
      <c r="AD349" s="26">
        <f>AD348*(1+$D$7)-[1]Renda!$G$9</f>
        <v>5291452254.6666737</v>
      </c>
      <c r="AE349" s="26">
        <f t="shared" si="22"/>
        <v>154389139.94413212</v>
      </c>
    </row>
    <row r="350" spans="2:31" x14ac:dyDescent="0.25">
      <c r="B350" s="15">
        <v>341</v>
      </c>
      <c r="C350" s="27">
        <f t="shared" si="23"/>
        <v>10426883.631888907</v>
      </c>
      <c r="Z350" s="17">
        <v>54848</v>
      </c>
      <c r="AA350" s="26">
        <f t="shared" si="21"/>
        <v>10535949.633197442</v>
      </c>
      <c r="AB350" s="26">
        <f t="shared" si="24"/>
        <v>300000</v>
      </c>
      <c r="AC350" s="17">
        <v>73273</v>
      </c>
      <c r="AD350" s="26">
        <f>AD349*(1+$D$7)-[1]Renda!$G$9</f>
        <v>5346795301.9968061</v>
      </c>
      <c r="AE350" s="26">
        <f t="shared" si="22"/>
        <v>154389139.94413212</v>
      </c>
    </row>
    <row r="351" spans="2:31" x14ac:dyDescent="0.25">
      <c r="B351" s="15">
        <v>342</v>
      </c>
      <c r="C351" s="27">
        <f t="shared" si="23"/>
        <v>10535949.633197442</v>
      </c>
      <c r="Z351" s="17">
        <v>54879</v>
      </c>
      <c r="AA351" s="26">
        <f t="shared" si="21"/>
        <v>10646156.473232232</v>
      </c>
      <c r="AB351" s="26">
        <f t="shared" si="24"/>
        <v>300000</v>
      </c>
      <c r="AC351" s="17">
        <v>73304</v>
      </c>
      <c r="AD351" s="26">
        <f>AD350*(1+$D$7)-[1]Renda!$G$9</f>
        <v>5402717241.840332</v>
      </c>
      <c r="AE351" s="26">
        <f t="shared" si="22"/>
        <v>154389139.94413212</v>
      </c>
    </row>
    <row r="352" spans="2:31" x14ac:dyDescent="0.25">
      <c r="B352" s="15">
        <v>343</v>
      </c>
      <c r="C352" s="27">
        <f t="shared" si="23"/>
        <v>10646156.473232232</v>
      </c>
      <c r="Z352" s="17">
        <v>54909</v>
      </c>
      <c r="AA352" s="26">
        <f t="shared" si="21"/>
        <v>10757516.085253725</v>
      </c>
      <c r="AB352" s="26">
        <f t="shared" si="24"/>
        <v>300000</v>
      </c>
      <c r="AC352" s="17">
        <v>73335</v>
      </c>
      <c r="AD352" s="26">
        <f>AD351*(1+$D$7)-[1]Renda!$G$9</f>
        <v>5459224129.4572744</v>
      </c>
      <c r="AE352" s="26">
        <f t="shared" si="22"/>
        <v>154389139.94413212</v>
      </c>
    </row>
    <row r="353" spans="2:31" x14ac:dyDescent="0.25">
      <c r="B353" s="15">
        <v>344</v>
      </c>
      <c r="C353" s="27">
        <f t="shared" si="23"/>
        <v>10757516.085253725</v>
      </c>
      <c r="Z353" s="17">
        <v>54940</v>
      </c>
      <c r="AA353" s="26">
        <f t="shared" si="21"/>
        <v>10870040.527345184</v>
      </c>
      <c r="AB353" s="26">
        <f t="shared" si="24"/>
        <v>300000</v>
      </c>
      <c r="AC353" s="17">
        <v>73366</v>
      </c>
      <c r="AD353" s="26">
        <f>AD352*(1+$D$7)-[1]Renda!$G$9</f>
        <v>5516322083.4461403</v>
      </c>
      <c r="AE353" s="26">
        <f t="shared" si="22"/>
        <v>154389139.94413212</v>
      </c>
    </row>
    <row r="354" spans="2:31" x14ac:dyDescent="0.25">
      <c r="B354" s="15">
        <v>345</v>
      </c>
      <c r="C354" s="27">
        <f t="shared" si="23"/>
        <v>10870040.527345184</v>
      </c>
      <c r="Z354" s="17">
        <v>54970</v>
      </c>
      <c r="AA354" s="26">
        <f t="shared" si="21"/>
        <v>10983741.983718345</v>
      </c>
      <c r="AB354" s="26">
        <f t="shared" si="24"/>
        <v>300000</v>
      </c>
      <c r="AC354" s="17">
        <v>73397</v>
      </c>
      <c r="AD354" s="26">
        <f>AD353*(1+$D$7)-[1]Renda!$G$9</f>
        <v>5574017286.4064455</v>
      </c>
      <c r="AE354" s="26">
        <f t="shared" si="22"/>
        <v>154389139.94413212</v>
      </c>
    </row>
    <row r="355" spans="2:31" x14ac:dyDescent="0.25">
      <c r="B355" s="15">
        <v>346</v>
      </c>
      <c r="C355" s="27">
        <f t="shared" si="23"/>
        <v>10983741.983718345</v>
      </c>
      <c r="Z355" s="17">
        <v>55001</v>
      </c>
      <c r="AA355" s="26">
        <f t="shared" si="21"/>
        <v>11098632.766032735</v>
      </c>
      <c r="AB355" s="26">
        <f t="shared" si="24"/>
        <v>300000</v>
      </c>
      <c r="AC355" s="17">
        <v>73428</v>
      </c>
      <c r="AD355" s="26">
        <f>AD354*(1+$D$7)-[1]Renda!$G$9</f>
        <v>5632315985.6081705</v>
      </c>
      <c r="AE355" s="26">
        <f t="shared" si="22"/>
        <v>154389139.94413212</v>
      </c>
    </row>
    <row r="356" spans="2:31" x14ac:dyDescent="0.25">
      <c r="B356" s="15">
        <v>347</v>
      </c>
      <c r="C356" s="27">
        <f t="shared" si="23"/>
        <v>11098632.766032735</v>
      </c>
      <c r="Z356" s="17">
        <v>55032</v>
      </c>
      <c r="AA356" s="26">
        <f t="shared" si="21"/>
        <v>11214725.314728782</v>
      </c>
      <c r="AB356" s="26">
        <f t="shared" si="24"/>
        <v>300000</v>
      </c>
      <c r="AC356" s="17">
        <v>73459</v>
      </c>
      <c r="AD356" s="26">
        <f>AD355*(1+$D$7)-[1]Renda!$G$9</f>
        <v>5691224493.6682177</v>
      </c>
      <c r="AE356" s="26">
        <f t="shared" si="22"/>
        <v>154389139.94413212</v>
      </c>
    </row>
    <row r="357" spans="2:31" x14ac:dyDescent="0.25">
      <c r="B357" s="15">
        <v>348</v>
      </c>
      <c r="C357" s="27">
        <f t="shared" si="23"/>
        <v>11214725.314728782</v>
      </c>
      <c r="Z357" s="17">
        <v>55062</v>
      </c>
      <c r="AA357" s="26">
        <f t="shared" si="21"/>
        <v>11332032.20037487</v>
      </c>
      <c r="AB357" s="26">
        <f t="shared" si="24"/>
        <v>300000</v>
      </c>
      <c r="AC357" s="17">
        <v>73490</v>
      </c>
      <c r="AD357" s="26">
        <f>AD356*(1+$D$7)-[1]Renda!$G$9</f>
        <v>5750749189.2339458</v>
      </c>
      <c r="AE357" s="26">
        <f t="shared" si="22"/>
        <v>154389139.94413212</v>
      </c>
    </row>
    <row r="358" spans="2:31" x14ac:dyDescent="0.25">
      <c r="B358" s="15">
        <v>349</v>
      </c>
      <c r="C358" s="27">
        <f t="shared" si="23"/>
        <v>11332032.20037487</v>
      </c>
      <c r="Z358" s="17">
        <v>55093</v>
      </c>
      <c r="AA358" s="26">
        <f t="shared" si="21"/>
        <v>11450566.125028495</v>
      </c>
      <c r="AB358" s="26">
        <f t="shared" si="24"/>
        <v>300000</v>
      </c>
      <c r="AC358" s="17">
        <v>73521</v>
      </c>
      <c r="AD358" s="26">
        <f>AD357*(1+$D$7)-[1]Renda!$G$9</f>
        <v>5810896517.6738539</v>
      </c>
      <c r="AE358" s="26">
        <f t="shared" si="22"/>
        <v>154389139.94413212</v>
      </c>
    </row>
    <row r="359" spans="2:31" x14ac:dyDescent="0.25">
      <c r="B359" s="15">
        <v>350</v>
      </c>
      <c r="C359" s="27">
        <f t="shared" si="23"/>
        <v>11450566.125028495</v>
      </c>
      <c r="Z359" s="17">
        <v>55123</v>
      </c>
      <c r="AA359" s="26">
        <f t="shared" si="21"/>
        <v>11570339.923611647</v>
      </c>
      <c r="AB359" s="26">
        <f t="shared" si="24"/>
        <v>300000</v>
      </c>
      <c r="AC359" s="17">
        <v>73552</v>
      </c>
      <c r="AD359" s="26">
        <f>AD358*(1+$D$7)-[1]Renda!$G$9</f>
        <v>5871672991.7754889</v>
      </c>
      <c r="AE359" s="26">
        <f t="shared" si="22"/>
        <v>154389139.94413212</v>
      </c>
    </row>
    <row r="360" spans="2:31" x14ac:dyDescent="0.25">
      <c r="B360" s="15">
        <v>351</v>
      </c>
      <c r="C360" s="27">
        <f t="shared" si="23"/>
        <v>11570339.923611647</v>
      </c>
      <c r="Z360" s="17">
        <v>55154</v>
      </c>
      <c r="AA360" s="26">
        <f t="shared" si="21"/>
        <v>11691366.565300578</v>
      </c>
      <c r="AB360" s="26">
        <f t="shared" si="24"/>
        <v>300000</v>
      </c>
      <c r="AC360" s="17">
        <v>73583</v>
      </c>
      <c r="AD360" s="26">
        <f>AD359*(1+$D$7)-[1]Renda!$G$9</f>
        <v>5933085192.450654</v>
      </c>
      <c r="AE360" s="26">
        <f t="shared" si="22"/>
        <v>154389139.94413212</v>
      </c>
    </row>
    <row r="361" spans="2:31" x14ac:dyDescent="0.25">
      <c r="B361" s="15">
        <v>352</v>
      </c>
      <c r="C361" s="27">
        <f t="shared" si="23"/>
        <v>11691366.565300578</v>
      </c>
      <c r="Z361" s="17">
        <v>55185</v>
      </c>
      <c r="AA361" s="26">
        <f t="shared" si="21"/>
        <v>11813659.154930124</v>
      </c>
      <c r="AB361" s="26">
        <f t="shared" si="24"/>
        <v>300000</v>
      </c>
      <c r="AC361" s="17">
        <v>73614</v>
      </c>
      <c r="AD361" s="26">
        <f>AD360*(1+$D$7)-[1]Renda!$G$9</f>
        <v>5995139769.4479942</v>
      </c>
      <c r="AE361" s="26">
        <f t="shared" si="22"/>
        <v>154389139.94413212</v>
      </c>
    </row>
    <row r="362" spans="2:31" x14ac:dyDescent="0.25">
      <c r="B362" s="15">
        <v>353</v>
      </c>
      <c r="C362" s="27">
        <f t="shared" si="23"/>
        <v>11813659.154930124</v>
      </c>
      <c r="Z362" s="17">
        <v>55213</v>
      </c>
      <c r="AA362" s="26">
        <f t="shared" si="21"/>
        <v>11937230.934412694</v>
      </c>
      <c r="AB362" s="26">
        <f t="shared" si="24"/>
        <v>300000</v>
      </c>
      <c r="AC362" s="17">
        <v>73645</v>
      </c>
      <c r="AD362" s="26">
        <f>AD361*(1+$D$7)-[1]Renda!$G$9</f>
        <v>6057843442.0730333</v>
      </c>
      <c r="AE362" s="26">
        <f t="shared" si="22"/>
        <v>154389139.94413212</v>
      </c>
    </row>
    <row r="363" spans="2:31" x14ac:dyDescent="0.25">
      <c r="B363" s="15">
        <v>354</v>
      </c>
      <c r="C363" s="27">
        <f t="shared" si="23"/>
        <v>11937230.934412694</v>
      </c>
      <c r="Z363" s="17">
        <v>55244</v>
      </c>
      <c r="AA363" s="26">
        <f t="shared" si="21"/>
        <v>12062095.284172112</v>
      </c>
      <c r="AB363" s="26">
        <f t="shared" si="24"/>
        <v>300000</v>
      </c>
      <c r="AC363" s="17">
        <v>73676</v>
      </c>
      <c r="AD363" s="26">
        <f>AD362*(1+$D$7)-[1]Renda!$G$9</f>
        <v>6121202999.9157476</v>
      </c>
      <c r="AE363" s="26">
        <f t="shared" si="22"/>
        <v>154389139.94413212</v>
      </c>
    </row>
    <row r="364" spans="2:31" x14ac:dyDescent="0.25">
      <c r="B364" s="15">
        <v>355</v>
      </c>
      <c r="C364" s="27">
        <f t="shared" si="23"/>
        <v>12062095.284172112</v>
      </c>
      <c r="Z364" s="17">
        <v>55274</v>
      </c>
      <c r="AA364" s="26">
        <f t="shared" si="21"/>
        <v>12188265.724592464</v>
      </c>
      <c r="AB364" s="26">
        <f t="shared" si="24"/>
        <v>300000</v>
      </c>
      <c r="AC364" s="17">
        <v>73707</v>
      </c>
      <c r="AD364" s="26">
        <f>AD363*(1+$D$7)-[1]Renda!$G$9</f>
        <v>6185225303.585743</v>
      </c>
      <c r="AE364" s="26">
        <f t="shared" si="22"/>
        <v>154389139.94413212</v>
      </c>
    </row>
    <row r="365" spans="2:31" x14ac:dyDescent="0.25">
      <c r="B365" s="15">
        <v>356</v>
      </c>
      <c r="C365" s="27">
        <f t="shared" si="23"/>
        <v>12188265.724592464</v>
      </c>
      <c r="Z365" s="17">
        <v>55305</v>
      </c>
      <c r="AA365" s="26">
        <f t="shared" si="21"/>
        <v>12315755.917482087</v>
      </c>
      <c r="AB365" s="26">
        <f t="shared" si="24"/>
        <v>300000</v>
      </c>
      <c r="AC365" s="17">
        <v>73738</v>
      </c>
      <c r="AD365" s="26">
        <f>AD364*(1+$D$7)-[1]Renda!$G$9</f>
        <v>6249917285.4551277</v>
      </c>
      <c r="AE365" s="26">
        <f t="shared" si="22"/>
        <v>154389139.94413212</v>
      </c>
    </row>
    <row r="366" spans="2:31" x14ac:dyDescent="0.25">
      <c r="B366" s="15">
        <v>357</v>
      </c>
      <c r="C366" s="27">
        <f t="shared" si="23"/>
        <v>12315755.917482087</v>
      </c>
      <c r="Z366" s="17">
        <v>55335</v>
      </c>
      <c r="AA366" s="26">
        <f t="shared" si="21"/>
        <v>12444579.667552879</v>
      </c>
      <c r="AB366" s="26">
        <f t="shared" si="24"/>
        <v>300000</v>
      </c>
      <c r="AC366" s="17">
        <v>73769</v>
      </c>
      <c r="AD366" s="26">
        <f>AD365*(1+$D$7)-[1]Renda!$G$9</f>
        <v>6315285950.4091539</v>
      </c>
      <c r="AE366" s="26">
        <f t="shared" si="22"/>
        <v>154389139.94413212</v>
      </c>
    </row>
    <row r="367" spans="2:31" x14ac:dyDescent="0.25">
      <c r="B367" s="15">
        <v>358</v>
      </c>
      <c r="C367" s="27">
        <f t="shared" si="23"/>
        <v>12444579.667552879</v>
      </c>
      <c r="Z367" s="17">
        <v>55366</v>
      </c>
      <c r="AA367" s="26">
        <f t="shared" si="21"/>
        <v>12574750.923915083</v>
      </c>
      <c r="AB367" s="26">
        <f t="shared" si="24"/>
        <v>300000</v>
      </c>
      <c r="AC367" s="17">
        <v>73800</v>
      </c>
      <c r="AD367" s="26">
        <f>AD366*(1+$D$7)-[1]Renda!$G$9</f>
        <v>6381338376.6047087</v>
      </c>
      <c r="AE367" s="26">
        <f t="shared" si="22"/>
        <v>154389139.94413212</v>
      </c>
    </row>
    <row r="368" spans="2:31" x14ac:dyDescent="0.25">
      <c r="B368" s="15">
        <v>359</v>
      </c>
      <c r="C368" s="27">
        <f t="shared" si="23"/>
        <v>12574750.923915083</v>
      </c>
      <c r="Z368" s="17">
        <v>55397</v>
      </c>
      <c r="AA368" s="26">
        <f t="shared" si="21"/>
        <v>12706283.781587703</v>
      </c>
      <c r="AB368" s="26">
        <f t="shared" si="24"/>
        <v>300000</v>
      </c>
      <c r="AC368" s="17">
        <v>73831</v>
      </c>
      <c r="AD368" s="26">
        <f>AD367*(1+$D$7)-[1]Renda!$G$9</f>
        <v>6448081716.236742</v>
      </c>
      <c r="AE368" s="26">
        <f t="shared" si="22"/>
        <v>154389139.94413212</v>
      </c>
    </row>
    <row r="369" spans="2:31" x14ac:dyDescent="0.25">
      <c r="B369" s="15">
        <v>360</v>
      </c>
      <c r="C369" s="27">
        <f t="shared" si="23"/>
        <v>12706283.781587703</v>
      </c>
      <c r="Z369" s="17">
        <v>55427</v>
      </c>
      <c r="AA369" s="26">
        <f t="shared" si="21"/>
        <v>12839192.48302472</v>
      </c>
      <c r="AB369" s="26">
        <f t="shared" si="24"/>
        <v>300000</v>
      </c>
      <c r="AC369" s="17"/>
      <c r="AE369" s="26"/>
    </row>
    <row r="370" spans="2:31" x14ac:dyDescent="0.25">
      <c r="B370" s="15">
        <v>361</v>
      </c>
      <c r="C370" s="27">
        <f t="shared" si="23"/>
        <v>12839192.48302472</v>
      </c>
      <c r="Z370" s="17">
        <v>55458</v>
      </c>
      <c r="AA370" s="26">
        <f t="shared" si="21"/>
        <v>12973491.419657277</v>
      </c>
      <c r="AB370" s="26">
        <f t="shared" si="24"/>
        <v>300000</v>
      </c>
      <c r="AC370" s="26"/>
      <c r="AE370" s="26"/>
    </row>
    <row r="371" spans="2:31" x14ac:dyDescent="0.25">
      <c r="B371" s="15">
        <v>362</v>
      </c>
      <c r="C371" s="27">
        <f t="shared" si="23"/>
        <v>12973491.419657277</v>
      </c>
      <c r="Z371" s="17">
        <v>55488</v>
      </c>
      <c r="AA371" s="26">
        <f t="shared" si="21"/>
        <v>13109195.133451987</v>
      </c>
      <c r="AB371" s="26">
        <f t="shared" si="24"/>
        <v>300000</v>
      </c>
      <c r="AC371" s="26"/>
      <c r="AE371" s="26"/>
    </row>
    <row r="372" spans="2:31" x14ac:dyDescent="0.25">
      <c r="B372" s="15">
        <v>363</v>
      </c>
      <c r="C372" s="27">
        <f t="shared" si="23"/>
        <v>13109195.133451987</v>
      </c>
      <c r="Z372" s="17">
        <v>55519</v>
      </c>
      <c r="AA372" s="26">
        <f t="shared" si="21"/>
        <v>13246318.318485547</v>
      </c>
      <c r="AB372" s="26">
        <f t="shared" si="24"/>
        <v>300000</v>
      </c>
      <c r="AC372" s="26"/>
      <c r="AE372" s="26"/>
    </row>
    <row r="373" spans="2:31" x14ac:dyDescent="0.25">
      <c r="B373" s="15">
        <v>364</v>
      </c>
      <c r="C373" s="27">
        <f t="shared" si="23"/>
        <v>13246318.318485547</v>
      </c>
      <c r="Z373" s="17">
        <v>55550</v>
      </c>
      <c r="AA373" s="26">
        <f t="shared" si="21"/>
        <v>13384875.822535822</v>
      </c>
      <c r="AB373" s="26">
        <f t="shared" si="24"/>
        <v>300000</v>
      </c>
      <c r="AC373" s="26"/>
      <c r="AE373" s="26"/>
    </row>
    <row r="374" spans="2:31" x14ac:dyDescent="0.25">
      <c r="B374" s="15">
        <v>365</v>
      </c>
      <c r="C374" s="27">
        <f t="shared" si="23"/>
        <v>13384875.822535822</v>
      </c>
      <c r="Z374" s="17">
        <v>55579</v>
      </c>
      <c r="AA374" s="26">
        <f t="shared" si="21"/>
        <v>13524882.648689574</v>
      </c>
      <c r="AB374" s="26">
        <f t="shared" si="24"/>
        <v>300000</v>
      </c>
      <c r="AC374" s="26"/>
      <c r="AE374" s="26"/>
    </row>
    <row r="375" spans="2:31" x14ac:dyDescent="0.25">
      <c r="B375" s="15">
        <v>366</v>
      </c>
      <c r="C375" s="27">
        <f t="shared" si="23"/>
        <v>13524882.648689574</v>
      </c>
      <c r="Z375" s="17">
        <v>55610</v>
      </c>
      <c r="AA375" s="26">
        <f t="shared" si="21"/>
        <v>13666353.956966994</v>
      </c>
      <c r="AB375" s="26">
        <f t="shared" si="24"/>
        <v>300000</v>
      </c>
      <c r="AC375" s="26"/>
      <c r="AE375" s="26"/>
    </row>
    <row r="376" spans="2:31" x14ac:dyDescent="0.25">
      <c r="B376" s="15">
        <v>367</v>
      </c>
      <c r="C376" s="27">
        <f t="shared" si="23"/>
        <v>13666353.956966994</v>
      </c>
      <c r="Z376" s="17">
        <v>55640</v>
      </c>
      <c r="AA376" s="26">
        <f t="shared" si="21"/>
        <v>13809305.065963253</v>
      </c>
      <c r="AB376" s="26">
        <f t="shared" si="24"/>
        <v>300000</v>
      </c>
      <c r="AC376" s="26"/>
      <c r="AE376" s="26"/>
    </row>
    <row r="377" spans="2:31" x14ac:dyDescent="0.25">
      <c r="B377" s="15">
        <v>368</v>
      </c>
      <c r="C377" s="27">
        <f t="shared" si="23"/>
        <v>13809305.065963253</v>
      </c>
      <c r="Z377" s="17">
        <v>55671</v>
      </c>
      <c r="AA377" s="26">
        <f t="shared" si="21"/>
        <v>13953751.454507196</v>
      </c>
      <c r="AB377" s="26">
        <f t="shared" si="24"/>
        <v>300000</v>
      </c>
      <c r="AC377" s="26"/>
      <c r="AE377" s="26"/>
    </row>
    <row r="378" spans="2:31" x14ac:dyDescent="0.25">
      <c r="B378" s="15">
        <v>369</v>
      </c>
      <c r="C378" s="27">
        <f t="shared" si="23"/>
        <v>13953751.454507196</v>
      </c>
      <c r="Z378" s="17">
        <v>55701</v>
      </c>
      <c r="AA378" s="26">
        <f t="shared" si="21"/>
        <v>14099708.763337404</v>
      </c>
      <c r="AB378" s="26">
        <f t="shared" si="24"/>
        <v>300000</v>
      </c>
      <c r="AC378" s="26"/>
      <c r="AE378" s="26"/>
    </row>
    <row r="379" spans="2:31" x14ac:dyDescent="0.25">
      <c r="B379" s="15">
        <v>370</v>
      </c>
      <c r="C379" s="27">
        <f t="shared" si="23"/>
        <v>14099708.763337404</v>
      </c>
      <c r="Z379" s="17">
        <v>55732</v>
      </c>
      <c r="AA379" s="26">
        <f t="shared" si="21"/>
        <v>14247192.79679578</v>
      </c>
      <c r="AB379" s="26">
        <f t="shared" si="24"/>
        <v>300000</v>
      </c>
      <c r="AC379" s="26"/>
      <c r="AE379" s="26"/>
    </row>
    <row r="380" spans="2:31" x14ac:dyDescent="0.25">
      <c r="B380" s="15">
        <v>371</v>
      </c>
      <c r="C380" s="27">
        <f t="shared" si="23"/>
        <v>14247192.79679578</v>
      </c>
      <c r="Z380" s="17">
        <v>55763</v>
      </c>
      <c r="AA380" s="26">
        <f t="shared" si="21"/>
        <v>14396219.524538858</v>
      </c>
      <c r="AB380" s="26">
        <f t="shared" si="24"/>
        <v>300000</v>
      </c>
      <c r="AC380" s="26"/>
      <c r="AE380" s="26"/>
    </row>
    <row r="381" spans="2:31" x14ac:dyDescent="0.25">
      <c r="B381" s="15">
        <v>372</v>
      </c>
      <c r="C381" s="27">
        <f t="shared" si="23"/>
        <v>14396219.524538858</v>
      </c>
      <c r="Z381" s="17">
        <v>55793</v>
      </c>
      <c r="AA381" s="26">
        <f t="shared" si="21"/>
        <v>14546805.083267</v>
      </c>
      <c r="AB381" s="26">
        <f t="shared" si="24"/>
        <v>300000</v>
      </c>
      <c r="AC381" s="26"/>
      <c r="AE381" s="26"/>
    </row>
    <row r="382" spans="2:31" x14ac:dyDescent="0.25">
      <c r="B382" s="15">
        <v>373</v>
      </c>
      <c r="C382" s="27">
        <f t="shared" si="23"/>
        <v>14546805.083267</v>
      </c>
      <c r="Z382" s="17">
        <v>55824</v>
      </c>
      <c r="AA382" s="26">
        <f t="shared" si="21"/>
        <v>14698965.778471686</v>
      </c>
      <c r="AB382" s="26">
        <f t="shared" si="24"/>
        <v>300000</v>
      </c>
      <c r="AC382" s="26"/>
      <c r="AE382" s="26"/>
    </row>
    <row r="383" spans="2:31" x14ac:dyDescent="0.25">
      <c r="B383" s="15">
        <v>374</v>
      </c>
      <c r="C383" s="27">
        <f t="shared" si="23"/>
        <v>14698965.778471686</v>
      </c>
      <c r="Z383" s="17">
        <v>55854</v>
      </c>
      <c r="AA383" s="26">
        <f t="shared" si="21"/>
        <v>14852718.086201092</v>
      </c>
      <c r="AB383" s="26">
        <f t="shared" si="24"/>
        <v>300000</v>
      </c>
      <c r="AC383" s="26"/>
      <c r="AE383" s="26"/>
    </row>
    <row r="384" spans="2:31" x14ac:dyDescent="0.25">
      <c r="B384" s="15">
        <v>375</v>
      </c>
      <c r="C384" s="27">
        <f t="shared" si="23"/>
        <v>14852718.086201092</v>
      </c>
      <c r="Z384" s="17">
        <v>55885</v>
      </c>
      <c r="AA384" s="26">
        <f t="shared" si="21"/>
        <v>15008078.654844116</v>
      </c>
      <c r="AB384" s="26">
        <f t="shared" si="24"/>
        <v>300000</v>
      </c>
      <c r="AC384" s="26"/>
      <c r="AE384" s="26"/>
    </row>
    <row r="385" spans="2:31" x14ac:dyDescent="0.25">
      <c r="B385" s="15">
        <v>376</v>
      </c>
      <c r="C385" s="27">
        <f t="shared" si="23"/>
        <v>15008078.654844116</v>
      </c>
      <c r="Z385" s="17">
        <v>55916</v>
      </c>
      <c r="AA385" s="26">
        <f t="shared" si="21"/>
        <v>15165064.306933079</v>
      </c>
      <c r="AB385" s="26">
        <f t="shared" si="24"/>
        <v>300000</v>
      </c>
      <c r="AC385" s="26"/>
      <c r="AE385" s="26"/>
    </row>
    <row r="386" spans="2:31" x14ac:dyDescent="0.25">
      <c r="B386" s="15">
        <v>377</v>
      </c>
      <c r="C386" s="27">
        <f t="shared" si="23"/>
        <v>15165064.306933079</v>
      </c>
      <c r="Z386" s="17">
        <v>55944</v>
      </c>
      <c r="AA386" s="26">
        <f t="shared" si="21"/>
        <v>15323692.040965278</v>
      </c>
      <c r="AB386" s="26">
        <f t="shared" si="24"/>
        <v>300000</v>
      </c>
      <c r="AC386" s="26"/>
      <c r="AE386" s="26"/>
    </row>
    <row r="387" spans="2:31" x14ac:dyDescent="0.25">
      <c r="B387" s="15">
        <v>378</v>
      </c>
      <c r="C387" s="27">
        <f t="shared" si="23"/>
        <v>15323692.040965278</v>
      </c>
      <c r="Z387" s="17">
        <v>55975</v>
      </c>
      <c r="AA387" s="26">
        <f t="shared" si="21"/>
        <v>15483979.033243595</v>
      </c>
      <c r="AB387" s="26">
        <f t="shared" si="24"/>
        <v>300000</v>
      </c>
      <c r="AC387" s="26"/>
      <c r="AE387" s="26"/>
    </row>
    <row r="388" spans="2:31" x14ac:dyDescent="0.25">
      <c r="B388" s="15">
        <v>379</v>
      </c>
      <c r="C388" s="27">
        <f t="shared" si="23"/>
        <v>15483979.033243595</v>
      </c>
      <c r="Z388" s="17">
        <v>56005</v>
      </c>
      <c r="AA388" s="26">
        <f t="shared" si="21"/>
        <v>15645942.639736356</v>
      </c>
      <c r="AB388" s="26">
        <f t="shared" si="24"/>
        <v>300000</v>
      </c>
      <c r="AC388" s="26"/>
      <c r="AE388" s="26"/>
    </row>
    <row r="389" spans="2:31" x14ac:dyDescent="0.25">
      <c r="B389" s="15">
        <v>380</v>
      </c>
      <c r="C389" s="27">
        <f t="shared" si="23"/>
        <v>15645942.639736356</v>
      </c>
      <c r="Z389" s="17">
        <v>56036</v>
      </c>
      <c r="AA389" s="26">
        <f t="shared" si="21"/>
        <v>15809600.397956643</v>
      </c>
      <c r="AB389" s="26">
        <f t="shared" si="24"/>
        <v>300000</v>
      </c>
      <c r="AC389" s="26"/>
      <c r="AE389" s="26"/>
    </row>
    <row r="390" spans="2:31" x14ac:dyDescent="0.25">
      <c r="B390" s="15">
        <v>381</v>
      </c>
      <c r="C390" s="27">
        <f t="shared" si="23"/>
        <v>15809600.397956643</v>
      </c>
      <c r="Z390" s="17">
        <v>56066</v>
      </c>
      <c r="AA390" s="26">
        <f t="shared" si="21"/>
        <v>15974970.028861267</v>
      </c>
      <c r="AB390" s="26">
        <f t="shared" si="24"/>
        <v>300000</v>
      </c>
      <c r="AC390" s="26"/>
      <c r="AE390" s="26"/>
    </row>
    <row r="391" spans="2:31" x14ac:dyDescent="0.25">
      <c r="B391" s="15">
        <v>382</v>
      </c>
      <c r="C391" s="27">
        <f t="shared" si="23"/>
        <v>15974970.028861267</v>
      </c>
      <c r="Z391" s="17">
        <v>56097</v>
      </c>
      <c r="AA391" s="26">
        <f t="shared" si="21"/>
        <v>16142069.438769609</v>
      </c>
      <c r="AB391" s="26">
        <f t="shared" si="24"/>
        <v>300000</v>
      </c>
      <c r="AC391" s="26"/>
      <c r="AE391" s="26"/>
    </row>
    <row r="392" spans="2:31" x14ac:dyDescent="0.25">
      <c r="B392" s="15">
        <v>383</v>
      </c>
      <c r="C392" s="27">
        <f t="shared" si="23"/>
        <v>16142069.438769609</v>
      </c>
      <c r="Z392" s="17">
        <v>56128</v>
      </c>
      <c r="AA392" s="26">
        <f t="shared" si="21"/>
        <v>16310916.721302517</v>
      </c>
      <c r="AB392" s="26">
        <f t="shared" si="24"/>
        <v>300000</v>
      </c>
      <c r="AC392" s="26"/>
      <c r="AE392" s="26"/>
    </row>
    <row r="393" spans="2:31" x14ac:dyDescent="0.25">
      <c r="B393" s="15">
        <v>384</v>
      </c>
      <c r="C393" s="27">
        <f t="shared" si="23"/>
        <v>16310916.721302517</v>
      </c>
      <c r="Z393" s="17">
        <v>56158</v>
      </c>
      <c r="AA393" s="26">
        <f t="shared" si="21"/>
        <v>16481530.159341501</v>
      </c>
      <c r="AB393" s="26">
        <f t="shared" si="24"/>
        <v>300000</v>
      </c>
      <c r="AC393" s="26"/>
      <c r="AE393" s="26"/>
    </row>
    <row r="394" spans="2:31" x14ac:dyDescent="0.25">
      <c r="B394" s="15">
        <v>385</v>
      </c>
      <c r="C394" s="27">
        <f t="shared" si="23"/>
        <v>16481530.159341501</v>
      </c>
      <c r="Z394" s="17">
        <v>56189</v>
      </c>
      <c r="AA394" s="26">
        <f t="shared" si="21"/>
        <v>16653928.227008412</v>
      </c>
      <c r="AB394" s="26">
        <f t="shared" si="24"/>
        <v>300000</v>
      </c>
      <c r="AC394" s="26"/>
      <c r="AE394" s="26"/>
    </row>
    <row r="395" spans="2:31" x14ac:dyDescent="0.25">
      <c r="B395" s="15">
        <v>386</v>
      </c>
      <c r="C395" s="27">
        <f t="shared" si="23"/>
        <v>16653928.227008412</v>
      </c>
      <c r="Z395" s="17">
        <v>56219</v>
      </c>
      <c r="AA395" s="26">
        <f t="shared" ref="AA395:AA458" si="25">AA394*(1+$D$7)+($D$5*(1+$D$7))</f>
        <v>16828129.59166583</v>
      </c>
      <c r="AB395" s="26">
        <f t="shared" si="24"/>
        <v>300000</v>
      </c>
      <c r="AC395" s="26"/>
      <c r="AE395" s="26"/>
    </row>
    <row r="396" spans="2:31" x14ac:dyDescent="0.25">
      <c r="B396" s="15">
        <v>387</v>
      </c>
      <c r="C396" s="27">
        <f t="shared" ref="C396:C459" si="26">(C395+$D$5)*(1+$D$7)</f>
        <v>16828129.59166583</v>
      </c>
      <c r="Z396" s="17">
        <v>56250</v>
      </c>
      <c r="AA396" s="26">
        <f t="shared" si="25"/>
        <v>17004153.115938377</v>
      </c>
      <c r="AB396" s="26">
        <f t="shared" ref="AB396:AB459" si="27">AB395+$D$5</f>
        <v>300000</v>
      </c>
      <c r="AC396" s="26"/>
      <c r="AE396" s="26"/>
    </row>
    <row r="397" spans="2:31" x14ac:dyDescent="0.25">
      <c r="B397" s="15">
        <v>388</v>
      </c>
      <c r="C397" s="27">
        <f t="shared" si="26"/>
        <v>17004153.115938377</v>
      </c>
      <c r="Z397" s="17">
        <v>56281</v>
      </c>
      <c r="AA397" s="26">
        <f t="shared" si="25"/>
        <v>17182017.85975517</v>
      </c>
      <c r="AB397" s="26">
        <f t="shared" si="27"/>
        <v>300000</v>
      </c>
      <c r="AC397" s="26"/>
      <c r="AE397" s="26"/>
    </row>
    <row r="398" spans="2:31" x14ac:dyDescent="0.25">
      <c r="B398" s="15">
        <v>389</v>
      </c>
      <c r="C398" s="27">
        <f t="shared" si="26"/>
        <v>17182017.85975517</v>
      </c>
      <c r="Z398" s="17">
        <v>56309</v>
      </c>
      <c r="AA398" s="26">
        <f t="shared" si="25"/>
        <v>17361743.082413651</v>
      </c>
      <c r="AB398" s="26">
        <f t="shared" si="27"/>
        <v>300000</v>
      </c>
      <c r="AC398" s="26"/>
      <c r="AE398" s="26"/>
    </row>
    <row r="399" spans="2:31" x14ac:dyDescent="0.25">
      <c r="B399" s="15">
        <v>390</v>
      </c>
      <c r="C399" s="27">
        <f t="shared" si="26"/>
        <v>17361743.082413651</v>
      </c>
      <c r="Z399" s="17">
        <v>56340</v>
      </c>
      <c r="AA399" s="26">
        <f t="shared" si="25"/>
        <v>17543348.244664986</v>
      </c>
      <c r="AB399" s="26">
        <f t="shared" si="27"/>
        <v>300000</v>
      </c>
      <c r="AC399" s="26"/>
      <c r="AE399" s="26"/>
    </row>
    <row r="400" spans="2:31" x14ac:dyDescent="0.25">
      <c r="B400" s="15">
        <v>391</v>
      </c>
      <c r="C400" s="27">
        <f t="shared" si="26"/>
        <v>17543348.244664986</v>
      </c>
      <c r="Z400" s="17">
        <v>56370</v>
      </c>
      <c r="AA400" s="26">
        <f t="shared" si="25"/>
        <v>17726853.010821283</v>
      </c>
      <c r="AB400" s="26">
        <f t="shared" si="27"/>
        <v>300000</v>
      </c>
      <c r="AC400" s="26"/>
      <c r="AE400" s="26"/>
    </row>
    <row r="401" spans="2:31" x14ac:dyDescent="0.25">
      <c r="B401" s="15">
        <v>392</v>
      </c>
      <c r="C401" s="27">
        <f t="shared" si="26"/>
        <v>17726853.010821283</v>
      </c>
      <c r="Z401" s="17">
        <v>56401</v>
      </c>
      <c r="AA401" s="26">
        <f t="shared" si="25"/>
        <v>17912277.250884868</v>
      </c>
      <c r="AB401" s="26">
        <f t="shared" si="27"/>
        <v>300000</v>
      </c>
      <c r="AC401" s="26"/>
      <c r="AE401" s="26"/>
    </row>
    <row r="402" spans="2:31" x14ac:dyDescent="0.25">
      <c r="B402" s="15">
        <v>393</v>
      </c>
      <c r="C402" s="27">
        <f t="shared" si="26"/>
        <v>17912277.250884868</v>
      </c>
      <c r="Z402" s="17">
        <v>56431</v>
      </c>
      <c r="AA402" s="26">
        <f t="shared" si="25"/>
        <v>18099641.042699806</v>
      </c>
      <c r="AB402" s="26">
        <f t="shared" si="27"/>
        <v>300000</v>
      </c>
      <c r="AC402" s="26"/>
      <c r="AE402" s="26"/>
    </row>
    <row r="403" spans="2:31" x14ac:dyDescent="0.25">
      <c r="B403" s="15">
        <v>394</v>
      </c>
      <c r="C403" s="27">
        <f t="shared" si="26"/>
        <v>18099641.042699806</v>
      </c>
      <c r="Z403" s="17">
        <v>56462</v>
      </c>
      <c r="AA403" s="26">
        <f t="shared" si="25"/>
        <v>18288964.674125958</v>
      </c>
      <c r="AB403" s="26">
        <f t="shared" si="27"/>
        <v>300000</v>
      </c>
      <c r="AC403" s="26"/>
      <c r="AE403" s="26"/>
    </row>
    <row r="404" spans="2:31" x14ac:dyDescent="0.25">
      <c r="B404" s="15">
        <v>395</v>
      </c>
      <c r="C404" s="27">
        <f t="shared" si="26"/>
        <v>18288964.674125958</v>
      </c>
      <c r="Z404" s="17">
        <v>56493</v>
      </c>
      <c r="AA404" s="26">
        <f t="shared" si="25"/>
        <v>18480268.645235743</v>
      </c>
      <c r="AB404" s="26">
        <f t="shared" si="27"/>
        <v>300000</v>
      </c>
      <c r="AC404" s="26"/>
      <c r="AE404" s="26"/>
    </row>
    <row r="405" spans="2:31" x14ac:dyDescent="0.25">
      <c r="B405" s="15">
        <v>396</v>
      </c>
      <c r="C405" s="27">
        <f t="shared" si="26"/>
        <v>18480268.645235743</v>
      </c>
      <c r="Z405" s="17">
        <v>56523</v>
      </c>
      <c r="AA405" s="26">
        <f t="shared" si="25"/>
        <v>18673573.67053391</v>
      </c>
      <c r="AB405" s="26">
        <f t="shared" si="27"/>
        <v>300000</v>
      </c>
      <c r="AC405" s="26"/>
      <c r="AE405" s="26"/>
    </row>
    <row r="406" spans="2:31" x14ac:dyDescent="0.25">
      <c r="B406" s="15">
        <v>397</v>
      </c>
      <c r="C406" s="27">
        <f t="shared" si="26"/>
        <v>18673573.67053391</v>
      </c>
      <c r="Z406" s="17">
        <v>56554</v>
      </c>
      <c r="AA406" s="26">
        <f t="shared" si="25"/>
        <v>18868900.681200519</v>
      </c>
      <c r="AB406" s="26">
        <f t="shared" si="27"/>
        <v>300000</v>
      </c>
      <c r="AC406" s="26"/>
      <c r="AE406" s="26"/>
    </row>
    <row r="407" spans="2:31" x14ac:dyDescent="0.25">
      <c r="B407" s="15">
        <v>398</v>
      </c>
      <c r="C407" s="27">
        <f t="shared" si="26"/>
        <v>18868900.681200519</v>
      </c>
      <c r="Z407" s="17">
        <v>56584</v>
      </c>
      <c r="AA407" s="26">
        <f t="shared" si="25"/>
        <v>19066270.827357374</v>
      </c>
      <c r="AB407" s="26">
        <f t="shared" si="27"/>
        <v>300000</v>
      </c>
      <c r="AC407" s="26"/>
      <c r="AE407" s="26"/>
    </row>
    <row r="408" spans="2:31" x14ac:dyDescent="0.25">
      <c r="B408" s="15">
        <v>399</v>
      </c>
      <c r="C408" s="27">
        <f t="shared" si="26"/>
        <v>19066270.827357374</v>
      </c>
      <c r="Z408" s="17">
        <v>56615</v>
      </c>
      <c r="AA408" s="26">
        <f t="shared" si="25"/>
        <v>19265705.480358168</v>
      </c>
      <c r="AB408" s="26">
        <f t="shared" si="27"/>
        <v>300000</v>
      </c>
      <c r="AC408" s="26"/>
      <c r="AE408" s="26"/>
    </row>
    <row r="409" spans="2:31" x14ac:dyDescent="0.25">
      <c r="B409" s="15">
        <v>400</v>
      </c>
      <c r="C409" s="27">
        <f t="shared" si="26"/>
        <v>19265705.480358168</v>
      </c>
      <c r="Z409" s="17">
        <v>56646</v>
      </c>
      <c r="AA409" s="26">
        <f t="shared" si="25"/>
        <v>19467226.235102598</v>
      </c>
      <c r="AB409" s="26">
        <f t="shared" si="27"/>
        <v>300000</v>
      </c>
      <c r="AC409" s="26"/>
      <c r="AE409" s="26"/>
    </row>
    <row r="410" spans="2:31" x14ac:dyDescent="0.25">
      <c r="B410" s="15">
        <v>401</v>
      </c>
      <c r="C410" s="27">
        <f t="shared" si="26"/>
        <v>19467226.235102598</v>
      </c>
      <c r="Z410" s="17">
        <v>56674</v>
      </c>
      <c r="AA410" s="26">
        <f t="shared" si="25"/>
        <v>19670854.912374657</v>
      </c>
      <c r="AB410" s="26">
        <f t="shared" si="27"/>
        <v>300000</v>
      </c>
      <c r="AC410" s="26"/>
      <c r="AE410" s="26"/>
    </row>
    <row r="411" spans="2:31" x14ac:dyDescent="0.25">
      <c r="B411" s="15">
        <v>402</v>
      </c>
      <c r="C411" s="27">
        <f t="shared" si="26"/>
        <v>19670854.912374657</v>
      </c>
      <c r="Z411" s="17">
        <v>56705</v>
      </c>
      <c r="AA411" s="26">
        <f t="shared" si="25"/>
        <v>19876613.561205417</v>
      </c>
      <c r="AB411" s="26">
        <f t="shared" si="27"/>
        <v>300000</v>
      </c>
      <c r="AC411" s="26"/>
      <c r="AE411" s="26"/>
    </row>
    <row r="412" spans="2:31" x14ac:dyDescent="0.25">
      <c r="B412" s="15">
        <v>403</v>
      </c>
      <c r="C412" s="27">
        <f t="shared" si="26"/>
        <v>19876613.561205417</v>
      </c>
      <c r="Z412" s="17">
        <v>56735</v>
      </c>
      <c r="AA412" s="26">
        <f t="shared" si="25"/>
        <v>20084524.461260501</v>
      </c>
      <c r="AB412" s="26">
        <f t="shared" si="27"/>
        <v>300000</v>
      </c>
      <c r="AC412" s="26"/>
      <c r="AE412" s="26"/>
    </row>
    <row r="413" spans="2:31" x14ac:dyDescent="0.25">
      <c r="B413" s="15">
        <v>404</v>
      </c>
      <c r="C413" s="27">
        <f t="shared" si="26"/>
        <v>20084524.461260501</v>
      </c>
      <c r="Z413" s="17">
        <v>56766</v>
      </c>
      <c r="AA413" s="26">
        <f t="shared" si="25"/>
        <v>20294610.125252541</v>
      </c>
      <c r="AB413" s="26">
        <f t="shared" si="27"/>
        <v>300000</v>
      </c>
      <c r="AC413" s="26"/>
      <c r="AE413" s="26"/>
    </row>
    <row r="414" spans="2:31" x14ac:dyDescent="0.25">
      <c r="B414" s="15">
        <v>405</v>
      </c>
      <c r="C414" s="27">
        <f t="shared" si="26"/>
        <v>20294610.125252541</v>
      </c>
      <c r="Z414" s="17">
        <v>56796</v>
      </c>
      <c r="AA414" s="26">
        <f t="shared" si="25"/>
        <v>20506893.301378869</v>
      </c>
      <c r="AB414" s="26">
        <f t="shared" si="27"/>
        <v>300000</v>
      </c>
      <c r="AC414" s="26"/>
      <c r="AE414" s="26"/>
    </row>
    <row r="415" spans="2:31" x14ac:dyDescent="0.25">
      <c r="B415" s="15">
        <v>406</v>
      </c>
      <c r="C415" s="27">
        <f t="shared" si="26"/>
        <v>20506893.301378869</v>
      </c>
      <c r="Z415" s="17">
        <v>56827</v>
      </c>
      <c r="AA415" s="26">
        <f t="shared" si="25"/>
        <v>20721396.975784697</v>
      </c>
      <c r="AB415" s="26">
        <f t="shared" si="27"/>
        <v>300000</v>
      </c>
      <c r="AC415" s="26"/>
      <c r="AE415" s="26"/>
    </row>
    <row r="416" spans="2:31" x14ac:dyDescent="0.25">
      <c r="B416" s="15">
        <v>407</v>
      </c>
      <c r="C416" s="27">
        <f t="shared" si="26"/>
        <v>20721396.975784697</v>
      </c>
      <c r="Z416" s="17">
        <v>56858</v>
      </c>
      <c r="AA416" s="26">
        <f t="shared" si="25"/>
        <v>20938144.375052083</v>
      </c>
      <c r="AB416" s="26">
        <f t="shared" si="27"/>
        <v>300000</v>
      </c>
      <c r="AC416" s="26"/>
      <c r="AE416" s="26"/>
    </row>
    <row r="417" spans="2:31" x14ac:dyDescent="0.25">
      <c r="B417" s="15">
        <v>408</v>
      </c>
      <c r="C417" s="27">
        <f t="shared" si="26"/>
        <v>20938144.375052083</v>
      </c>
      <c r="Z417" s="17">
        <v>56888</v>
      </c>
      <c r="AA417" s="26">
        <f t="shared" si="25"/>
        <v>21157158.968714908</v>
      </c>
      <c r="AB417" s="26">
        <f t="shared" si="27"/>
        <v>300000</v>
      </c>
      <c r="AC417" s="26"/>
      <c r="AE417" s="26"/>
    </row>
    <row r="418" spans="2:31" x14ac:dyDescent="0.25">
      <c r="B418" s="15">
        <v>409</v>
      </c>
      <c r="C418" s="27">
        <f t="shared" si="26"/>
        <v>21157158.968714908</v>
      </c>
      <c r="Z418" s="17">
        <v>56919</v>
      </c>
      <c r="AA418" s="26">
        <f t="shared" si="25"/>
        <v>21378464.471800175</v>
      </c>
      <c r="AB418" s="26">
        <f t="shared" si="27"/>
        <v>300000</v>
      </c>
      <c r="AC418" s="26"/>
      <c r="AE418" s="26"/>
    </row>
    <row r="419" spans="2:31" x14ac:dyDescent="0.25">
      <c r="B419" s="15">
        <v>410</v>
      </c>
      <c r="C419" s="27">
        <f t="shared" si="26"/>
        <v>21378464.471800175</v>
      </c>
      <c r="Z419" s="17">
        <v>56949</v>
      </c>
      <c r="AA419" s="26">
        <f t="shared" si="25"/>
        <v>21602084.847395889</v>
      </c>
      <c r="AB419" s="26">
        <f t="shared" si="27"/>
        <v>300000</v>
      </c>
      <c r="AC419" s="26"/>
      <c r="AE419" s="26"/>
    </row>
    <row r="420" spans="2:31" x14ac:dyDescent="0.25">
      <c r="B420" s="15">
        <v>411</v>
      </c>
      <c r="C420" s="27">
        <f t="shared" si="26"/>
        <v>21602084.847395889</v>
      </c>
      <c r="Z420" s="17">
        <v>56980</v>
      </c>
      <c r="AA420" s="26">
        <f t="shared" si="25"/>
        <v>21828044.309245788</v>
      </c>
      <c r="AB420" s="26">
        <f t="shared" si="27"/>
        <v>300000</v>
      </c>
      <c r="AC420" s="26"/>
      <c r="AE420" s="26"/>
    </row>
    <row r="421" spans="2:31" x14ac:dyDescent="0.25">
      <c r="B421" s="15">
        <v>412</v>
      </c>
      <c r="C421" s="27">
        <f t="shared" si="26"/>
        <v>21828044.309245788</v>
      </c>
      <c r="Z421" s="17">
        <v>57011</v>
      </c>
      <c r="AA421" s="26">
        <f t="shared" si="25"/>
        <v>22056367.324371226</v>
      </c>
      <c r="AB421" s="26">
        <f t="shared" si="27"/>
        <v>300000</v>
      </c>
      <c r="AC421" s="26"/>
      <c r="AE421" s="26"/>
    </row>
    <row r="422" spans="2:31" x14ac:dyDescent="0.25">
      <c r="B422" s="15">
        <v>413</v>
      </c>
      <c r="C422" s="27">
        <f t="shared" si="26"/>
        <v>22056367.324371226</v>
      </c>
      <c r="Z422" s="17">
        <v>57040</v>
      </c>
      <c r="AA422" s="26">
        <f t="shared" si="25"/>
        <v>22287078.61572047</v>
      </c>
      <c r="AB422" s="26">
        <f t="shared" si="27"/>
        <v>300000</v>
      </c>
      <c r="AC422" s="26"/>
      <c r="AE422" s="26"/>
    </row>
    <row r="423" spans="2:31" x14ac:dyDescent="0.25">
      <c r="B423" s="15">
        <v>414</v>
      </c>
      <c r="C423" s="27">
        <f t="shared" si="26"/>
        <v>22287078.61572047</v>
      </c>
      <c r="Z423" s="17">
        <v>57071</v>
      </c>
      <c r="AA423" s="26">
        <f t="shared" si="25"/>
        <v>22520203.16484572</v>
      </c>
      <c r="AB423" s="26">
        <f t="shared" si="27"/>
        <v>300000</v>
      </c>
      <c r="AC423" s="26"/>
      <c r="AE423" s="26"/>
    </row>
    <row r="424" spans="2:31" x14ac:dyDescent="0.25">
      <c r="B424" s="15">
        <v>415</v>
      </c>
      <c r="C424" s="27">
        <f t="shared" si="26"/>
        <v>22520203.16484572</v>
      </c>
      <c r="Z424" s="17">
        <v>57101</v>
      </c>
      <c r="AA424" s="26">
        <f t="shared" si="25"/>
        <v>22755766.214608133</v>
      </c>
      <c r="AB424" s="26">
        <f t="shared" si="27"/>
        <v>300000</v>
      </c>
      <c r="AC424" s="26"/>
      <c r="AE424" s="26"/>
    </row>
    <row r="425" spans="2:31" x14ac:dyDescent="0.25">
      <c r="B425" s="15">
        <v>416</v>
      </c>
      <c r="C425" s="27">
        <f t="shared" si="26"/>
        <v>22755766.214608133</v>
      </c>
      <c r="Z425" s="17">
        <v>57132</v>
      </c>
      <c r="AA425" s="26">
        <f t="shared" si="25"/>
        <v>22993793.271911114</v>
      </c>
      <c r="AB425" s="26">
        <f t="shared" si="27"/>
        <v>300000</v>
      </c>
      <c r="AC425" s="26"/>
      <c r="AE425" s="26"/>
    </row>
    <row r="426" spans="2:31" x14ac:dyDescent="0.25">
      <c r="B426" s="15">
        <v>417</v>
      </c>
      <c r="C426" s="27">
        <f t="shared" si="26"/>
        <v>22993793.271911114</v>
      </c>
      <c r="Z426" s="17">
        <v>57162</v>
      </c>
      <c r="AA426" s="26">
        <f t="shared" si="25"/>
        <v>23234310.110462241</v>
      </c>
      <c r="AB426" s="26">
        <f t="shared" si="27"/>
        <v>300000</v>
      </c>
      <c r="AC426" s="26"/>
      <c r="AE426" s="26"/>
    </row>
    <row r="427" spans="2:31" x14ac:dyDescent="0.25">
      <c r="B427" s="15">
        <v>418</v>
      </c>
      <c r="C427" s="27">
        <f t="shared" si="26"/>
        <v>23234310.110462241</v>
      </c>
      <c r="Z427" s="17">
        <v>57193</v>
      </c>
      <c r="AA427" s="26">
        <f t="shared" si="25"/>
        <v>23477342.773564044</v>
      </c>
      <c r="AB427" s="26">
        <f t="shared" si="27"/>
        <v>300000</v>
      </c>
      <c r="AC427" s="26"/>
      <c r="AE427" s="26"/>
    </row>
    <row r="428" spans="2:31" x14ac:dyDescent="0.25">
      <c r="B428" s="15">
        <v>419</v>
      </c>
      <c r="C428" s="27">
        <f t="shared" si="26"/>
        <v>23477342.773564044</v>
      </c>
      <c r="Z428" s="17">
        <v>57224</v>
      </c>
      <c r="AA428" s="26">
        <f t="shared" si="25"/>
        <v>23722917.576933991</v>
      </c>
      <c r="AB428" s="26">
        <f t="shared" si="27"/>
        <v>300000</v>
      </c>
      <c r="AC428" s="26"/>
      <c r="AE428" s="26"/>
    </row>
    <row r="429" spans="2:31" x14ac:dyDescent="0.25">
      <c r="B429" s="15">
        <v>420</v>
      </c>
      <c r="C429" s="27">
        <f t="shared" si="26"/>
        <v>23722917.576933991</v>
      </c>
      <c r="Z429" s="17">
        <v>57254</v>
      </c>
      <c r="AA429" s="26">
        <f t="shared" si="25"/>
        <v>23971061.111553971</v>
      </c>
      <c r="AB429" s="26">
        <f t="shared" si="27"/>
        <v>300000</v>
      </c>
      <c r="AC429" s="26"/>
      <c r="AE429" s="26"/>
    </row>
    <row r="430" spans="2:31" x14ac:dyDescent="0.25">
      <c r="B430" s="15">
        <v>421</v>
      </c>
      <c r="C430" s="27">
        <f t="shared" si="26"/>
        <v>23971061.111553971</v>
      </c>
      <c r="Z430" s="17">
        <v>57285</v>
      </c>
      <c r="AA430" s="26">
        <f t="shared" si="25"/>
        <v>24221800.24654958</v>
      </c>
      <c r="AB430" s="26">
        <f t="shared" si="27"/>
        <v>300000</v>
      </c>
      <c r="AC430" s="26"/>
      <c r="AE430" s="26"/>
    </row>
    <row r="431" spans="2:31" x14ac:dyDescent="0.25">
      <c r="B431" s="15">
        <v>422</v>
      </c>
      <c r="C431" s="27">
        <f t="shared" si="26"/>
        <v>24221800.24654958</v>
      </c>
      <c r="Z431" s="17">
        <v>57315</v>
      </c>
      <c r="AA431" s="26">
        <f t="shared" si="25"/>
        <v>24475162.132099524</v>
      </c>
      <c r="AB431" s="26">
        <f t="shared" si="27"/>
        <v>300000</v>
      </c>
      <c r="AC431" s="26"/>
      <c r="AE431" s="26"/>
    </row>
    <row r="432" spans="2:31" x14ac:dyDescent="0.25">
      <c r="B432" s="15">
        <v>423</v>
      </c>
      <c r="C432" s="27">
        <f t="shared" si="26"/>
        <v>24475162.132099524</v>
      </c>
      <c r="Z432" s="17">
        <v>57346</v>
      </c>
      <c r="AA432" s="26">
        <f t="shared" si="25"/>
        <v>24731174.20237546</v>
      </c>
      <c r="AB432" s="26">
        <f t="shared" si="27"/>
        <v>300000</v>
      </c>
      <c r="AC432" s="26"/>
      <c r="AE432" s="26"/>
    </row>
    <row r="433" spans="2:31" x14ac:dyDescent="0.25">
      <c r="B433" s="15">
        <v>424</v>
      </c>
      <c r="C433" s="27">
        <f t="shared" si="26"/>
        <v>24731174.20237546</v>
      </c>
      <c r="Z433" s="17">
        <v>57377</v>
      </c>
      <c r="AA433" s="26">
        <f t="shared" si="25"/>
        <v>24989864.178512581</v>
      </c>
      <c r="AB433" s="26">
        <f t="shared" si="27"/>
        <v>300000</v>
      </c>
      <c r="AC433" s="26"/>
      <c r="AE433" s="26"/>
    </row>
    <row r="434" spans="2:31" x14ac:dyDescent="0.25">
      <c r="B434" s="15">
        <v>425</v>
      </c>
      <c r="C434" s="27">
        <f t="shared" si="26"/>
        <v>24989864.178512581</v>
      </c>
      <c r="Z434" s="17">
        <v>57405</v>
      </c>
      <c r="AA434" s="26">
        <f t="shared" si="25"/>
        <v>25251260.071611274</v>
      </c>
      <c r="AB434" s="26">
        <f t="shared" si="27"/>
        <v>300000</v>
      </c>
      <c r="AC434" s="26"/>
      <c r="AE434" s="26"/>
    </row>
    <row r="435" spans="2:31" x14ac:dyDescent="0.25">
      <c r="B435" s="15">
        <v>426</v>
      </c>
      <c r="C435" s="27">
        <f t="shared" si="26"/>
        <v>25251260.071611274</v>
      </c>
      <c r="Z435" s="17">
        <v>57436</v>
      </c>
      <c r="AA435" s="26">
        <f t="shared" si="25"/>
        <v>25515390.185770184</v>
      </c>
      <c r="AB435" s="26">
        <f t="shared" si="27"/>
        <v>300000</v>
      </c>
      <c r="AC435" s="26"/>
      <c r="AE435" s="26"/>
    </row>
    <row r="436" spans="2:31" x14ac:dyDescent="0.25">
      <c r="B436" s="15">
        <v>427</v>
      </c>
      <c r="C436" s="27">
        <f t="shared" si="26"/>
        <v>25515390.185770184</v>
      </c>
      <c r="Z436" s="17">
        <v>57466</v>
      </c>
      <c r="AA436" s="26">
        <f t="shared" si="25"/>
        <v>25782283.121150997</v>
      </c>
      <c r="AB436" s="26">
        <f t="shared" si="27"/>
        <v>300000</v>
      </c>
      <c r="AC436" s="26"/>
      <c r="AE436" s="26"/>
    </row>
    <row r="437" spans="2:31" x14ac:dyDescent="0.25">
      <c r="B437" s="15">
        <v>428</v>
      </c>
      <c r="C437" s="27">
        <f t="shared" si="26"/>
        <v>25782283.121150997</v>
      </c>
      <c r="Z437" s="17">
        <v>57497</v>
      </c>
      <c r="AA437" s="26">
        <f t="shared" si="25"/>
        <v>26051967.777075276</v>
      </c>
      <c r="AB437" s="26">
        <f t="shared" si="27"/>
        <v>300000</v>
      </c>
      <c r="AC437" s="26"/>
      <c r="AE437" s="26"/>
    </row>
    <row r="438" spans="2:31" x14ac:dyDescent="0.25">
      <c r="B438" s="15">
        <v>429</v>
      </c>
      <c r="C438" s="27">
        <f t="shared" si="26"/>
        <v>26051967.777075276</v>
      </c>
      <c r="Z438" s="17">
        <v>57527</v>
      </c>
      <c r="AA438" s="26">
        <f t="shared" si="25"/>
        <v>26324473.355153702</v>
      </c>
      <c r="AB438" s="26">
        <f t="shared" si="27"/>
        <v>300000</v>
      </c>
      <c r="AC438" s="26"/>
      <c r="AE438" s="26"/>
    </row>
    <row r="439" spans="2:31" x14ac:dyDescent="0.25">
      <c r="B439" s="15">
        <v>430</v>
      </c>
      <c r="C439" s="27">
        <f t="shared" si="26"/>
        <v>26324473.355153702</v>
      </c>
      <c r="Z439" s="17">
        <v>57558</v>
      </c>
      <c r="AA439" s="26">
        <f t="shared" si="25"/>
        <v>26599829.362448044</v>
      </c>
      <c r="AB439" s="26">
        <f t="shared" si="27"/>
        <v>300000</v>
      </c>
      <c r="AC439" s="26"/>
      <c r="AE439" s="26"/>
    </row>
    <row r="440" spans="2:31" x14ac:dyDescent="0.25">
      <c r="B440" s="15">
        <v>431</v>
      </c>
      <c r="C440" s="27">
        <f t="shared" si="26"/>
        <v>26599829.362448044</v>
      </c>
      <c r="Z440" s="17">
        <v>57589</v>
      </c>
      <c r="AA440" s="26">
        <f t="shared" si="25"/>
        <v>26878065.614666194</v>
      </c>
      <c r="AB440" s="26">
        <f t="shared" si="27"/>
        <v>300000</v>
      </c>
      <c r="AC440" s="26"/>
      <c r="AE440" s="26"/>
    </row>
    <row r="441" spans="2:31" x14ac:dyDescent="0.25">
      <c r="B441" s="15">
        <v>432</v>
      </c>
      <c r="C441" s="27">
        <f t="shared" si="26"/>
        <v>26878065.614666194</v>
      </c>
      <c r="Z441" s="17">
        <v>57619</v>
      </c>
      <c r="AA441" s="26">
        <f t="shared" si="25"/>
        <v>27159212.23939063</v>
      </c>
      <c r="AB441" s="26">
        <f t="shared" si="27"/>
        <v>300000</v>
      </c>
      <c r="AC441" s="26"/>
      <c r="AE441" s="26"/>
    </row>
    <row r="442" spans="2:31" x14ac:dyDescent="0.25">
      <c r="B442" s="15">
        <v>433</v>
      </c>
      <c r="C442" s="27">
        <f t="shared" si="26"/>
        <v>27159212.23939063</v>
      </c>
      <c r="Z442" s="17">
        <v>57650</v>
      </c>
      <c r="AA442" s="26">
        <f t="shared" si="25"/>
        <v>27443299.679340657</v>
      </c>
      <c r="AB442" s="26">
        <f t="shared" si="27"/>
        <v>300000</v>
      </c>
      <c r="AC442" s="26"/>
      <c r="AE442" s="26"/>
    </row>
    <row r="443" spans="2:31" x14ac:dyDescent="0.25">
      <c r="B443" s="15">
        <v>434</v>
      </c>
      <c r="C443" s="27">
        <f t="shared" si="26"/>
        <v>27443299.679340657</v>
      </c>
      <c r="Z443" s="17">
        <v>57680</v>
      </c>
      <c r="AA443" s="26">
        <f t="shared" si="25"/>
        <v>27730358.695668746</v>
      </c>
      <c r="AB443" s="26">
        <f t="shared" si="27"/>
        <v>300000</v>
      </c>
      <c r="AC443" s="26"/>
      <c r="AE443" s="26"/>
    </row>
    <row r="444" spans="2:31" x14ac:dyDescent="0.25">
      <c r="B444" s="15">
        <v>435</v>
      </c>
      <c r="C444" s="27">
        <f t="shared" si="26"/>
        <v>27730358.695668746</v>
      </c>
      <c r="Z444" s="17">
        <v>57711</v>
      </c>
      <c r="AA444" s="26">
        <f t="shared" si="25"/>
        <v>28020420.37129138</v>
      </c>
      <c r="AB444" s="26">
        <f t="shared" si="27"/>
        <v>300000</v>
      </c>
      <c r="AC444" s="26"/>
      <c r="AE444" s="26"/>
    </row>
    <row r="445" spans="2:31" x14ac:dyDescent="0.25">
      <c r="B445" s="15">
        <v>436</v>
      </c>
      <c r="C445" s="27">
        <f t="shared" si="26"/>
        <v>28020420.37129138</v>
      </c>
      <c r="Z445" s="17">
        <v>57742</v>
      </c>
      <c r="AA445" s="26">
        <f t="shared" si="25"/>
        <v>28313516.114254735</v>
      </c>
      <c r="AB445" s="26">
        <f t="shared" si="27"/>
        <v>300000</v>
      </c>
      <c r="AC445" s="26"/>
      <c r="AE445" s="26"/>
    </row>
    <row r="446" spans="2:31" x14ac:dyDescent="0.25">
      <c r="B446" s="15">
        <v>437</v>
      </c>
      <c r="C446" s="27">
        <f t="shared" si="26"/>
        <v>28313516.114254735</v>
      </c>
      <c r="Z446" s="17">
        <v>57770</v>
      </c>
      <c r="AA446" s="26">
        <f t="shared" si="25"/>
        <v>28609677.661135554</v>
      </c>
      <c r="AB446" s="26">
        <f t="shared" si="27"/>
        <v>300000</v>
      </c>
      <c r="AC446" s="26"/>
      <c r="AE446" s="26"/>
    </row>
    <row r="447" spans="2:31" x14ac:dyDescent="0.25">
      <c r="B447" s="15">
        <v>438</v>
      </c>
      <c r="C447" s="27">
        <f t="shared" si="26"/>
        <v>28609677.661135554</v>
      </c>
      <c r="Z447" s="17">
        <v>57801</v>
      </c>
      <c r="AA447" s="26">
        <f t="shared" si="25"/>
        <v>28908937.080477599</v>
      </c>
      <c r="AB447" s="26">
        <f t="shared" si="27"/>
        <v>300000</v>
      </c>
      <c r="AC447" s="26"/>
      <c r="AE447" s="26"/>
    </row>
    <row r="448" spans="2:31" x14ac:dyDescent="0.25">
      <c r="B448" s="15">
        <v>439</v>
      </c>
      <c r="C448" s="27">
        <f t="shared" si="26"/>
        <v>28908937.080477599</v>
      </c>
      <c r="Z448" s="17">
        <v>57831</v>
      </c>
      <c r="AA448" s="26">
        <f t="shared" si="25"/>
        <v>29211326.77626406</v>
      </c>
      <c r="AB448" s="26">
        <f t="shared" si="27"/>
        <v>300000</v>
      </c>
      <c r="AC448" s="26"/>
      <c r="AE448" s="26"/>
    </row>
    <row r="449" spans="2:31" x14ac:dyDescent="0.25">
      <c r="B449" s="15">
        <v>440</v>
      </c>
      <c r="C449" s="27">
        <f t="shared" si="26"/>
        <v>29211326.77626406</v>
      </c>
      <c r="Z449" s="17">
        <v>57862</v>
      </c>
      <c r="AA449" s="26">
        <f t="shared" si="25"/>
        <v>29516879.491426267</v>
      </c>
      <c r="AB449" s="26">
        <f t="shared" si="27"/>
        <v>300000</v>
      </c>
      <c r="AC449" s="26"/>
      <c r="AE449" s="26"/>
    </row>
    <row r="450" spans="2:31" x14ac:dyDescent="0.25">
      <c r="B450" s="15">
        <v>441</v>
      </c>
      <c r="C450" s="27">
        <f t="shared" si="26"/>
        <v>29516879.491426267</v>
      </c>
      <c r="Z450" s="17">
        <v>57892</v>
      </c>
      <c r="AA450" s="26">
        <f t="shared" si="25"/>
        <v>29825628.311389126</v>
      </c>
      <c r="AB450" s="26">
        <f t="shared" si="27"/>
        <v>300000</v>
      </c>
      <c r="AC450" s="26"/>
      <c r="AE450" s="26"/>
    </row>
    <row r="451" spans="2:31" x14ac:dyDescent="0.25">
      <c r="B451" s="15">
        <v>442</v>
      </c>
      <c r="C451" s="27">
        <f t="shared" si="26"/>
        <v>29825628.311389126</v>
      </c>
      <c r="Z451" s="17">
        <v>57923</v>
      </c>
      <c r="AA451" s="26">
        <f t="shared" si="25"/>
        <v>30137606.667653617</v>
      </c>
      <c r="AB451" s="26">
        <f t="shared" si="27"/>
        <v>300000</v>
      </c>
      <c r="AC451" s="26"/>
      <c r="AE451" s="26"/>
    </row>
    <row r="452" spans="2:31" x14ac:dyDescent="0.25">
      <c r="B452" s="15">
        <v>443</v>
      </c>
      <c r="C452" s="27">
        <f t="shared" si="26"/>
        <v>30137606.667653617</v>
      </c>
      <c r="Z452" s="17">
        <v>57954</v>
      </c>
      <c r="AA452" s="26">
        <f t="shared" si="25"/>
        <v>30452848.34141678</v>
      </c>
      <c r="AB452" s="26">
        <f t="shared" si="27"/>
        <v>300000</v>
      </c>
      <c r="AC452" s="26"/>
      <c r="AE452" s="26"/>
    </row>
    <row r="453" spans="2:31" x14ac:dyDescent="0.25">
      <c r="B453" s="15">
        <v>444</v>
      </c>
      <c r="C453" s="27">
        <f t="shared" si="26"/>
        <v>30452848.34141678</v>
      </c>
      <c r="Z453" s="17">
        <v>57984</v>
      </c>
      <c r="AA453" s="26">
        <f t="shared" si="25"/>
        <v>30771387.467229567</v>
      </c>
      <c r="AB453" s="26">
        <f t="shared" si="27"/>
        <v>300000</v>
      </c>
      <c r="AC453" s="26"/>
      <c r="AE453" s="26"/>
    </row>
    <row r="454" spans="2:31" x14ac:dyDescent="0.25">
      <c r="B454" s="15">
        <v>445</v>
      </c>
      <c r="C454" s="27">
        <f t="shared" si="26"/>
        <v>30771387.467229567</v>
      </c>
      <c r="Z454" s="17">
        <v>58015</v>
      </c>
      <c r="AA454" s="26">
        <f t="shared" si="25"/>
        <v>31093258.536692947</v>
      </c>
      <c r="AB454" s="26">
        <f t="shared" si="27"/>
        <v>300000</v>
      </c>
      <c r="AC454" s="26"/>
      <c r="AE454" s="26"/>
    </row>
    <row r="455" spans="2:31" x14ac:dyDescent="0.25">
      <c r="B455" s="15">
        <v>446</v>
      </c>
      <c r="C455" s="27">
        <f t="shared" si="26"/>
        <v>31093258.536692947</v>
      </c>
      <c r="Z455" s="17">
        <v>58045</v>
      </c>
      <c r="AA455" s="26">
        <f t="shared" si="25"/>
        <v>31418496.402192671</v>
      </c>
      <c r="AB455" s="26">
        <f t="shared" si="27"/>
        <v>300000</v>
      </c>
      <c r="AC455" s="26"/>
      <c r="AE455" s="26"/>
    </row>
    <row r="456" spans="2:31" x14ac:dyDescent="0.25">
      <c r="B456" s="15">
        <v>447</v>
      </c>
      <c r="C456" s="27">
        <f t="shared" si="26"/>
        <v>31418496.402192671</v>
      </c>
      <c r="Z456" s="17">
        <v>58076</v>
      </c>
      <c r="AA456" s="26">
        <f t="shared" si="25"/>
        <v>31747136.280673116</v>
      </c>
      <c r="AB456" s="26">
        <f t="shared" si="27"/>
        <v>300000</v>
      </c>
      <c r="AC456" s="26"/>
      <c r="AE456" s="26"/>
    </row>
    <row r="457" spans="2:31" x14ac:dyDescent="0.25">
      <c r="B457" s="15">
        <v>448</v>
      </c>
      <c r="C457" s="27">
        <f t="shared" si="26"/>
        <v>31747136.280673116</v>
      </c>
      <c r="Z457" s="17">
        <v>58107</v>
      </c>
      <c r="AA457" s="26">
        <f t="shared" si="25"/>
        <v>32079213.757450599</v>
      </c>
      <c r="AB457" s="26">
        <f t="shared" si="27"/>
        <v>300000</v>
      </c>
      <c r="AC457" s="26"/>
      <c r="AE457" s="26"/>
    </row>
    <row r="458" spans="2:31" x14ac:dyDescent="0.25">
      <c r="B458" s="15">
        <v>449</v>
      </c>
      <c r="C458" s="27">
        <f t="shared" si="26"/>
        <v>32079213.757450599</v>
      </c>
      <c r="Z458" s="17">
        <v>58135</v>
      </c>
      <c r="AA458" s="26">
        <f t="shared" si="25"/>
        <v>32414764.790066566</v>
      </c>
      <c r="AB458" s="26">
        <f t="shared" si="27"/>
        <v>300000</v>
      </c>
      <c r="AC458" s="26"/>
      <c r="AE458" s="26"/>
    </row>
    <row r="459" spans="2:31" x14ac:dyDescent="0.25">
      <c r="B459" s="15">
        <v>450</v>
      </c>
      <c r="C459" s="27">
        <f t="shared" si="26"/>
        <v>32414764.790066566</v>
      </c>
      <c r="Z459" s="17">
        <v>58166</v>
      </c>
      <c r="AA459" s="26">
        <f t="shared" ref="AA459:AA522" si="28">AA458*(1+$D$7)+($D$5*(1+$D$7))</f>
        <v>32753825.712181102</v>
      </c>
      <c r="AB459" s="26">
        <f t="shared" si="27"/>
        <v>300000</v>
      </c>
      <c r="AC459" s="26"/>
      <c r="AE459" s="26"/>
    </row>
    <row r="460" spans="2:31" x14ac:dyDescent="0.25">
      <c r="B460" s="15">
        <v>451</v>
      </c>
      <c r="C460" s="27">
        <f t="shared" ref="C460:C523" si="29">(C459+$D$5)*(1+$D$7)</f>
        <v>32753825.712181102</v>
      </c>
      <c r="Z460" s="17">
        <v>58196</v>
      </c>
      <c r="AA460" s="26">
        <f t="shared" si="28"/>
        <v>33096433.237507161</v>
      </c>
      <c r="AB460" s="26">
        <f t="shared" ref="AB460:AB523" si="30">AB459+$D$5</f>
        <v>300000</v>
      </c>
      <c r="AC460" s="26"/>
      <c r="AE460" s="26"/>
    </row>
    <row r="461" spans="2:31" x14ac:dyDescent="0.25">
      <c r="B461" s="15">
        <v>452</v>
      </c>
      <c r="C461" s="27">
        <f t="shared" si="29"/>
        <v>33096433.237507161</v>
      </c>
      <c r="Z461" s="17">
        <v>58227</v>
      </c>
      <c r="AA461" s="26">
        <f t="shared" si="28"/>
        <v>33442624.463785943</v>
      </c>
      <c r="AB461" s="26">
        <f t="shared" si="30"/>
        <v>300000</v>
      </c>
      <c r="AC461" s="26"/>
      <c r="AE461" s="26"/>
    </row>
    <row r="462" spans="2:31" x14ac:dyDescent="0.25">
      <c r="B462" s="15">
        <v>453</v>
      </c>
      <c r="C462" s="27">
        <f t="shared" si="29"/>
        <v>33442624.463785943</v>
      </c>
      <c r="Z462" s="17">
        <v>58257</v>
      </c>
      <c r="AA462" s="26">
        <f t="shared" si="28"/>
        <v>33792436.87680386</v>
      </c>
      <c r="AB462" s="26">
        <f t="shared" si="30"/>
        <v>300000</v>
      </c>
      <c r="AC462" s="26"/>
      <c r="AE462" s="26"/>
    </row>
    <row r="463" spans="2:31" x14ac:dyDescent="0.25">
      <c r="B463" s="15">
        <v>454</v>
      </c>
      <c r="C463" s="27">
        <f t="shared" si="29"/>
        <v>33792436.87680386</v>
      </c>
      <c r="Z463" s="17">
        <v>58288</v>
      </c>
      <c r="AA463" s="26">
        <f t="shared" si="28"/>
        <v>34145908.35445153</v>
      </c>
      <c r="AB463" s="26">
        <f t="shared" si="30"/>
        <v>300000</v>
      </c>
      <c r="AC463" s="26"/>
      <c r="AE463" s="26"/>
    </row>
    <row r="464" spans="2:31" x14ac:dyDescent="0.25">
      <c r="B464" s="15">
        <v>455</v>
      </c>
      <c r="C464" s="27">
        <f t="shared" si="29"/>
        <v>34145908.35445153</v>
      </c>
      <c r="Z464" s="17">
        <v>58319</v>
      </c>
      <c r="AA464" s="26">
        <f t="shared" si="28"/>
        <v>34503077.170825191</v>
      </c>
      <c r="AB464" s="26">
        <f t="shared" si="30"/>
        <v>300000</v>
      </c>
      <c r="AC464" s="26"/>
      <c r="AE464" s="26"/>
    </row>
    <row r="465" spans="2:31" x14ac:dyDescent="0.25">
      <c r="B465" s="15">
        <v>456</v>
      </c>
      <c r="C465" s="27">
        <f t="shared" si="29"/>
        <v>34503077.170825191</v>
      </c>
      <c r="Z465" s="17">
        <v>58349</v>
      </c>
      <c r="AA465" s="26">
        <f t="shared" si="28"/>
        <v>34863982.000371076</v>
      </c>
      <c r="AB465" s="26">
        <f t="shared" si="30"/>
        <v>300000</v>
      </c>
      <c r="AC465" s="26"/>
      <c r="AE465" s="26"/>
    </row>
    <row r="466" spans="2:31" x14ac:dyDescent="0.25">
      <c r="B466" s="15">
        <v>457</v>
      </c>
      <c r="C466" s="27">
        <f t="shared" si="29"/>
        <v>34863982.000371076</v>
      </c>
      <c r="Z466" s="17">
        <v>58380</v>
      </c>
      <c r="AA466" s="26">
        <f t="shared" si="28"/>
        <v>35228661.922073081</v>
      </c>
      <c r="AB466" s="26">
        <f t="shared" si="30"/>
        <v>300000</v>
      </c>
      <c r="AC466" s="26"/>
      <c r="AE466" s="26"/>
    </row>
    <row r="467" spans="2:31" x14ac:dyDescent="0.25">
      <c r="B467" s="15">
        <v>458</v>
      </c>
      <c r="C467" s="27">
        <f t="shared" si="29"/>
        <v>35228661.922073081</v>
      </c>
      <c r="Z467" s="17">
        <v>58410</v>
      </c>
      <c r="AA467" s="26">
        <f t="shared" si="28"/>
        <v>35597156.423684269</v>
      </c>
      <c r="AB467" s="26">
        <f t="shared" si="30"/>
        <v>300000</v>
      </c>
      <c r="AC467" s="26"/>
      <c r="AE467" s="26"/>
    </row>
    <row r="468" spans="2:31" x14ac:dyDescent="0.25">
      <c r="B468" s="15">
        <v>459</v>
      </c>
      <c r="C468" s="27">
        <f t="shared" si="29"/>
        <v>35597156.423684269</v>
      </c>
      <c r="Z468" s="17">
        <v>58441</v>
      </c>
      <c r="AA468" s="26">
        <f t="shared" si="28"/>
        <v>35969505.406002611</v>
      </c>
      <c r="AB468" s="26">
        <f t="shared" si="30"/>
        <v>300000</v>
      </c>
      <c r="AC468" s="26"/>
      <c r="AE468" s="26"/>
    </row>
    <row r="469" spans="2:31" x14ac:dyDescent="0.25">
      <c r="B469" s="15">
        <v>460</v>
      </c>
      <c r="C469" s="27">
        <f t="shared" si="29"/>
        <v>35969505.406002611</v>
      </c>
      <c r="Z469" s="17">
        <v>58472</v>
      </c>
      <c r="AA469" s="26">
        <f t="shared" si="28"/>
        <v>36345749.187191501</v>
      </c>
      <c r="AB469" s="26">
        <f t="shared" si="30"/>
        <v>300000</v>
      </c>
      <c r="AC469" s="26"/>
      <c r="AE469" s="26"/>
    </row>
    <row r="470" spans="2:31" x14ac:dyDescent="0.25">
      <c r="B470" s="15">
        <v>461</v>
      </c>
      <c r="C470" s="27">
        <f t="shared" si="29"/>
        <v>36345749.187191501</v>
      </c>
      <c r="Z470" s="17">
        <v>58501</v>
      </c>
      <c r="AA470" s="26">
        <f t="shared" si="28"/>
        <v>36725928.50714539</v>
      </c>
      <c r="AB470" s="26">
        <f t="shared" si="30"/>
        <v>300000</v>
      </c>
      <c r="AC470" s="26"/>
      <c r="AE470" s="26"/>
    </row>
    <row r="471" spans="2:31" x14ac:dyDescent="0.25">
      <c r="B471" s="15">
        <v>462</v>
      </c>
      <c r="C471" s="27">
        <f t="shared" si="29"/>
        <v>36725928.50714539</v>
      </c>
      <c r="Z471" s="17">
        <v>58532</v>
      </c>
      <c r="AA471" s="26">
        <f t="shared" si="28"/>
        <v>37110084.531901158</v>
      </c>
      <c r="AB471" s="26">
        <f t="shared" si="30"/>
        <v>300000</v>
      </c>
      <c r="AC471" s="26"/>
      <c r="AE471" s="26"/>
    </row>
    <row r="472" spans="2:31" x14ac:dyDescent="0.25">
      <c r="B472" s="15">
        <v>463</v>
      </c>
      <c r="C472" s="27">
        <f t="shared" si="29"/>
        <v>37110084.531901158</v>
      </c>
      <c r="Z472" s="17">
        <v>58562</v>
      </c>
      <c r="AA472" s="26">
        <f t="shared" si="28"/>
        <v>37498258.858095579</v>
      </c>
      <c r="AB472" s="26">
        <f t="shared" si="30"/>
        <v>300000</v>
      </c>
      <c r="AC472" s="26"/>
      <c r="AE472" s="26"/>
    </row>
    <row r="473" spans="2:31" x14ac:dyDescent="0.25">
      <c r="B473" s="15">
        <v>464</v>
      </c>
      <c r="C473" s="27">
        <f t="shared" si="29"/>
        <v>37498258.858095579</v>
      </c>
      <c r="Z473" s="17">
        <v>58593</v>
      </c>
      <c r="AA473" s="26">
        <f t="shared" si="28"/>
        <v>37890493.517469436</v>
      </c>
      <c r="AB473" s="26">
        <f t="shared" si="30"/>
        <v>300000</v>
      </c>
      <c r="AC473" s="26"/>
      <c r="AE473" s="26"/>
    </row>
    <row r="474" spans="2:31" x14ac:dyDescent="0.25">
      <c r="B474" s="15">
        <v>465</v>
      </c>
      <c r="C474" s="27">
        <f t="shared" si="29"/>
        <v>37890493.517469436</v>
      </c>
      <c r="Z474" s="17">
        <v>58623</v>
      </c>
      <c r="AA474" s="26">
        <f t="shared" si="28"/>
        <v>38286830.981418736</v>
      </c>
      <c r="AB474" s="26">
        <f t="shared" si="30"/>
        <v>300000</v>
      </c>
      <c r="AC474" s="26"/>
      <c r="AE474" s="26"/>
    </row>
    <row r="475" spans="2:31" x14ac:dyDescent="0.25">
      <c r="B475" s="15">
        <v>466</v>
      </c>
      <c r="C475" s="27">
        <f t="shared" si="29"/>
        <v>38286830.981418736</v>
      </c>
      <c r="Z475" s="17">
        <v>58654</v>
      </c>
      <c r="AA475" s="26">
        <f t="shared" si="28"/>
        <v>38687314.165593542</v>
      </c>
      <c r="AB475" s="26">
        <f t="shared" si="30"/>
        <v>300000</v>
      </c>
      <c r="AC475" s="26"/>
      <c r="AE475" s="26"/>
    </row>
    <row r="476" spans="2:31" x14ac:dyDescent="0.25">
      <c r="B476" s="15">
        <v>467</v>
      </c>
      <c r="C476" s="27">
        <f t="shared" si="29"/>
        <v>38687314.165593542</v>
      </c>
      <c r="Z476" s="17">
        <v>58685</v>
      </c>
      <c r="AA476" s="26">
        <f t="shared" si="28"/>
        <v>39091986.434544906</v>
      </c>
      <c r="AB476" s="26">
        <f t="shared" si="30"/>
        <v>300000</v>
      </c>
      <c r="AC476" s="26"/>
      <c r="AE476" s="26"/>
    </row>
    <row r="477" spans="2:31" x14ac:dyDescent="0.25">
      <c r="B477" s="15">
        <v>468</v>
      </c>
      <c r="C477" s="27">
        <f t="shared" si="29"/>
        <v>39091986.434544906</v>
      </c>
      <c r="Z477" s="17">
        <v>58715</v>
      </c>
      <c r="AA477" s="26">
        <f t="shared" si="28"/>
        <v>39500891.606420398</v>
      </c>
      <c r="AB477" s="26">
        <f t="shared" si="30"/>
        <v>300000</v>
      </c>
      <c r="AC477" s="26"/>
      <c r="AE477" s="26"/>
    </row>
    <row r="478" spans="2:31" x14ac:dyDescent="0.25">
      <c r="B478" s="15">
        <v>469</v>
      </c>
      <c r="C478" s="27">
        <f t="shared" si="29"/>
        <v>39500891.606420398</v>
      </c>
      <c r="Z478" s="17">
        <v>58746</v>
      </c>
      <c r="AA478" s="26">
        <f t="shared" si="28"/>
        <v>39914073.957708769</v>
      </c>
      <c r="AB478" s="26">
        <f t="shared" si="30"/>
        <v>300000</v>
      </c>
      <c r="AC478" s="26"/>
      <c r="AE478" s="26"/>
    </row>
    <row r="479" spans="2:31" x14ac:dyDescent="0.25">
      <c r="B479" s="15">
        <v>470</v>
      </c>
      <c r="C479" s="27">
        <f t="shared" si="29"/>
        <v>39914073.957708769</v>
      </c>
      <c r="Z479" s="17">
        <v>58776</v>
      </c>
      <c r="AA479" s="26">
        <f t="shared" si="28"/>
        <v>40331578.228034243</v>
      </c>
      <c r="AB479" s="26">
        <f t="shared" si="30"/>
        <v>300000</v>
      </c>
      <c r="AC479" s="26"/>
      <c r="AE479" s="26"/>
    </row>
    <row r="480" spans="2:31" x14ac:dyDescent="0.25">
      <c r="B480" s="15">
        <v>471</v>
      </c>
      <c r="C480" s="27">
        <f t="shared" si="29"/>
        <v>40331578.228034243</v>
      </c>
      <c r="Z480" s="17">
        <v>58807</v>
      </c>
      <c r="AA480" s="26">
        <f t="shared" si="28"/>
        <v>40753449.625000924</v>
      </c>
      <c r="AB480" s="26">
        <f t="shared" si="30"/>
        <v>300000</v>
      </c>
      <c r="AC480" s="26"/>
      <c r="AE480" s="26"/>
    </row>
    <row r="481" spans="2:31" x14ac:dyDescent="0.25">
      <c r="B481" s="15">
        <v>472</v>
      </c>
      <c r="C481" s="27">
        <f t="shared" si="29"/>
        <v>40753449.625000924</v>
      </c>
      <c r="Z481" s="17">
        <v>58838</v>
      </c>
      <c r="AA481" s="26">
        <f t="shared" si="28"/>
        <v>41179733.829087935</v>
      </c>
      <c r="AB481" s="26">
        <f t="shared" si="30"/>
        <v>300000</v>
      </c>
      <c r="AC481" s="26"/>
      <c r="AE481" s="26"/>
    </row>
    <row r="482" spans="2:31" x14ac:dyDescent="0.25">
      <c r="B482" s="15">
        <v>473</v>
      </c>
      <c r="C482" s="27">
        <f t="shared" si="29"/>
        <v>41179733.829087935</v>
      </c>
      <c r="Z482" s="17">
        <v>58866</v>
      </c>
      <c r="AA482" s="26">
        <f t="shared" si="28"/>
        <v>41610476.998595692</v>
      </c>
      <c r="AB482" s="26">
        <f t="shared" si="30"/>
        <v>300000</v>
      </c>
      <c r="AC482" s="26"/>
      <c r="AE482" s="26"/>
    </row>
    <row r="483" spans="2:31" x14ac:dyDescent="0.25">
      <c r="B483" s="15">
        <v>474</v>
      </c>
      <c r="C483" s="27">
        <f t="shared" si="29"/>
        <v>41610476.998595692</v>
      </c>
      <c r="Z483" s="17">
        <v>58897</v>
      </c>
      <c r="AA483" s="26">
        <f t="shared" si="28"/>
        <v>42045725.77464398</v>
      </c>
      <c r="AB483" s="26">
        <f t="shared" si="30"/>
        <v>300000</v>
      </c>
      <c r="AC483" s="26"/>
      <c r="AE483" s="26"/>
    </row>
    <row r="484" spans="2:31" x14ac:dyDescent="0.25">
      <c r="B484" s="15">
        <v>475</v>
      </c>
      <c r="C484" s="27">
        <f t="shared" si="29"/>
        <v>42045725.77464398</v>
      </c>
      <c r="Z484" s="17">
        <v>58927</v>
      </c>
      <c r="AA484" s="26">
        <f t="shared" si="28"/>
        <v>42485527.286222264</v>
      </c>
      <c r="AB484" s="26">
        <f t="shared" si="30"/>
        <v>300000</v>
      </c>
      <c r="AC484" s="26"/>
      <c r="AE484" s="26"/>
    </row>
    <row r="485" spans="2:31" x14ac:dyDescent="0.25">
      <c r="B485" s="15">
        <v>476</v>
      </c>
      <c r="C485" s="27">
        <f t="shared" si="29"/>
        <v>42485527.286222264</v>
      </c>
      <c r="Z485" s="17">
        <v>58958</v>
      </c>
      <c r="AA485" s="26">
        <f t="shared" si="28"/>
        <v>42929929.155292846</v>
      </c>
      <c r="AB485" s="26">
        <f t="shared" si="30"/>
        <v>300000</v>
      </c>
      <c r="AC485" s="26"/>
      <c r="AE485" s="26"/>
    </row>
    <row r="486" spans="2:31" x14ac:dyDescent="0.25">
      <c r="B486" s="15">
        <v>477</v>
      </c>
      <c r="C486" s="27">
        <f t="shared" si="29"/>
        <v>42929929.155292846</v>
      </c>
      <c r="Z486" s="17">
        <v>58988</v>
      </c>
      <c r="AA486" s="26">
        <f t="shared" si="28"/>
        <v>43378979.501947403</v>
      </c>
      <c r="AB486" s="26">
        <f t="shared" si="30"/>
        <v>300000</v>
      </c>
      <c r="AC486" s="26"/>
      <c r="AE486" s="26"/>
    </row>
    <row r="487" spans="2:31" x14ac:dyDescent="0.25">
      <c r="B487" s="15">
        <v>478</v>
      </c>
      <c r="C487" s="27">
        <f t="shared" si="29"/>
        <v>43378979.501947403</v>
      </c>
      <c r="Z487" s="17">
        <v>59019</v>
      </c>
      <c r="AA487" s="26">
        <f t="shared" si="28"/>
        <v>43832726.94961746</v>
      </c>
      <c r="AB487" s="26">
        <f t="shared" si="30"/>
        <v>300000</v>
      </c>
      <c r="AC487" s="26"/>
      <c r="AE487" s="26"/>
    </row>
    <row r="488" spans="2:31" x14ac:dyDescent="0.25">
      <c r="B488" s="15">
        <v>479</v>
      </c>
      <c r="C488" s="27">
        <f t="shared" si="29"/>
        <v>43832726.94961746</v>
      </c>
      <c r="Z488" s="17">
        <v>59050</v>
      </c>
      <c r="AA488" s="26">
        <f t="shared" si="28"/>
        <v>44291220.630339354</v>
      </c>
      <c r="AB488" s="26">
        <f t="shared" si="30"/>
        <v>300000</v>
      </c>
      <c r="AC488" s="26"/>
      <c r="AE488" s="26"/>
    </row>
    <row r="489" spans="2:31" x14ac:dyDescent="0.25">
      <c r="B489" s="15">
        <v>480</v>
      </c>
      <c r="C489" s="27">
        <f t="shared" si="29"/>
        <v>44291220.630339354</v>
      </c>
      <c r="Z489" s="17">
        <v>59080</v>
      </c>
      <c r="AA489" s="26">
        <f t="shared" si="28"/>
        <v>44754510.190074287</v>
      </c>
      <c r="AB489" s="26">
        <f t="shared" si="30"/>
        <v>300000</v>
      </c>
      <c r="AC489" s="26"/>
      <c r="AE489" s="26"/>
    </row>
    <row r="490" spans="2:31" x14ac:dyDescent="0.25">
      <c r="B490" s="15">
        <v>481</v>
      </c>
      <c r="C490" s="27">
        <f t="shared" si="29"/>
        <v>44754510.190074287</v>
      </c>
      <c r="Z490" s="17">
        <v>59111</v>
      </c>
      <c r="AA490" s="26">
        <f t="shared" si="28"/>
        <v>45222645.794084013</v>
      </c>
      <c r="AB490" s="26">
        <f t="shared" si="30"/>
        <v>300000</v>
      </c>
      <c r="AC490" s="26"/>
      <c r="AE490" s="26"/>
    </row>
    <row r="491" spans="2:31" x14ac:dyDescent="0.25">
      <c r="B491" s="15">
        <v>482</v>
      </c>
      <c r="C491" s="27">
        <f t="shared" si="29"/>
        <v>45222645.794084013</v>
      </c>
      <c r="Z491" s="17">
        <v>59141</v>
      </c>
      <c r="AA491" s="26">
        <f t="shared" si="28"/>
        <v>45695678.132362776</v>
      </c>
      <c r="AB491" s="26">
        <f t="shared" si="30"/>
        <v>300000</v>
      </c>
      <c r="AC491" s="26"/>
      <c r="AE491" s="26"/>
    </row>
    <row r="492" spans="2:31" x14ac:dyDescent="0.25">
      <c r="B492" s="15">
        <v>483</v>
      </c>
      <c r="C492" s="27">
        <f t="shared" si="29"/>
        <v>45695678.132362776</v>
      </c>
      <c r="Z492" s="17">
        <v>59172</v>
      </c>
      <c r="AA492" s="26">
        <f t="shared" si="28"/>
        <v>46173658.425126031</v>
      </c>
      <c r="AB492" s="26">
        <f t="shared" si="30"/>
        <v>300000</v>
      </c>
      <c r="AC492" s="26"/>
      <c r="AE492" s="26"/>
    </row>
    <row r="493" spans="2:31" x14ac:dyDescent="0.25">
      <c r="B493" s="15">
        <v>484</v>
      </c>
      <c r="C493" s="27">
        <f t="shared" si="29"/>
        <v>46173658.425126031</v>
      </c>
      <c r="Z493" s="17">
        <v>59203</v>
      </c>
      <c r="AA493" s="26">
        <f t="shared" si="28"/>
        <v>46656638.42835661</v>
      </c>
      <c r="AB493" s="26">
        <f t="shared" si="30"/>
        <v>300000</v>
      </c>
      <c r="AC493" s="26"/>
      <c r="AE493" s="26"/>
    </row>
    <row r="494" spans="2:31" x14ac:dyDescent="0.25">
      <c r="B494" s="15">
        <v>485</v>
      </c>
      <c r="C494" s="27">
        <f t="shared" si="29"/>
        <v>46656638.42835661</v>
      </c>
      <c r="Z494" s="17">
        <v>59231</v>
      </c>
      <c r="AA494" s="26">
        <f t="shared" si="28"/>
        <v>47144670.439408898</v>
      </c>
      <c r="AB494" s="26">
        <f t="shared" si="30"/>
        <v>300000</v>
      </c>
      <c r="AC494" s="26"/>
      <c r="AE494" s="26"/>
    </row>
    <row r="495" spans="2:31" x14ac:dyDescent="0.25">
      <c r="B495" s="15">
        <v>486</v>
      </c>
      <c r="C495" s="27">
        <f t="shared" si="29"/>
        <v>47144670.439408898</v>
      </c>
      <c r="Z495" s="17">
        <v>59262</v>
      </c>
      <c r="AA495" s="26">
        <f t="shared" si="28"/>
        <v>47637807.302671611</v>
      </c>
      <c r="AB495" s="26">
        <f t="shared" si="30"/>
        <v>300000</v>
      </c>
      <c r="AC495" s="26"/>
      <c r="AE495" s="26"/>
    </row>
    <row r="496" spans="2:31" x14ac:dyDescent="0.25">
      <c r="B496" s="15">
        <v>487</v>
      </c>
      <c r="C496" s="27">
        <f t="shared" si="29"/>
        <v>47637807.302671611</v>
      </c>
      <c r="Z496" s="17">
        <v>59292</v>
      </c>
      <c r="AA496" s="26">
        <f t="shared" si="28"/>
        <v>48136102.415289804</v>
      </c>
      <c r="AB496" s="26">
        <f t="shared" si="30"/>
        <v>300000</v>
      </c>
      <c r="AC496" s="26"/>
      <c r="AE496" s="26"/>
    </row>
    <row r="497" spans="2:31" x14ac:dyDescent="0.25">
      <c r="B497" s="15">
        <v>488</v>
      </c>
      <c r="C497" s="27">
        <f t="shared" si="29"/>
        <v>48136102.415289804</v>
      </c>
      <c r="Z497" s="17">
        <v>59323</v>
      </c>
      <c r="AA497" s="26">
        <f t="shared" si="28"/>
        <v>48639609.732946776</v>
      </c>
      <c r="AB497" s="26">
        <f t="shared" si="30"/>
        <v>300000</v>
      </c>
      <c r="AC497" s="26"/>
      <c r="AE497" s="26"/>
    </row>
    <row r="498" spans="2:31" x14ac:dyDescent="0.25">
      <c r="B498" s="15">
        <v>489</v>
      </c>
      <c r="C498" s="27">
        <f t="shared" si="29"/>
        <v>48639609.732946776</v>
      </c>
      <c r="Z498" s="17">
        <v>59353</v>
      </c>
      <c r="AA498" s="26">
        <f t="shared" si="28"/>
        <v>49148383.775706388</v>
      </c>
      <c r="AB498" s="26">
        <f t="shared" si="30"/>
        <v>300000</v>
      </c>
      <c r="AC498" s="26"/>
      <c r="AE498" s="26"/>
    </row>
    <row r="499" spans="2:31" x14ac:dyDescent="0.25">
      <c r="B499" s="15">
        <v>490</v>
      </c>
      <c r="C499" s="27">
        <f t="shared" si="29"/>
        <v>49148383.775706388</v>
      </c>
      <c r="Z499" s="17">
        <v>59384</v>
      </c>
      <c r="AA499" s="26">
        <f t="shared" si="28"/>
        <v>49662479.633916564</v>
      </c>
      <c r="AB499" s="26">
        <f t="shared" si="30"/>
        <v>300000</v>
      </c>
      <c r="AC499" s="26"/>
      <c r="AE499" s="26"/>
    </row>
    <row r="500" spans="2:31" x14ac:dyDescent="0.25">
      <c r="B500" s="15">
        <v>491</v>
      </c>
      <c r="C500" s="27">
        <f t="shared" si="29"/>
        <v>49662479.633916564</v>
      </c>
      <c r="Z500" s="17">
        <v>59415</v>
      </c>
      <c r="AA500" s="26">
        <f t="shared" si="28"/>
        <v>50181952.97417447</v>
      </c>
      <c r="AB500" s="26">
        <f t="shared" si="30"/>
        <v>300000</v>
      </c>
      <c r="AC500" s="26"/>
      <c r="AE500" s="26"/>
    </row>
    <row r="501" spans="2:31" x14ac:dyDescent="0.25">
      <c r="B501" s="15">
        <v>492</v>
      </c>
      <c r="C501" s="27">
        <f t="shared" si="29"/>
        <v>50181952.97417447</v>
      </c>
      <c r="Z501" s="17">
        <v>59445</v>
      </c>
      <c r="AA501" s="26">
        <f t="shared" si="28"/>
        <v>50706860.045354143</v>
      </c>
      <c r="AB501" s="26">
        <f t="shared" si="30"/>
        <v>300000</v>
      </c>
      <c r="AC501" s="26"/>
      <c r="AE501" s="26"/>
    </row>
    <row r="502" spans="2:31" x14ac:dyDescent="0.25">
      <c r="B502" s="15">
        <v>493</v>
      </c>
      <c r="C502" s="27">
        <f t="shared" si="29"/>
        <v>50706860.045354143</v>
      </c>
      <c r="Z502" s="17">
        <v>59476</v>
      </c>
      <c r="AA502" s="26">
        <f t="shared" si="28"/>
        <v>51237257.684697166</v>
      </c>
      <c r="AB502" s="26">
        <f t="shared" si="30"/>
        <v>300000</v>
      </c>
      <c r="AC502" s="26"/>
      <c r="AE502" s="26"/>
    </row>
    <row r="503" spans="2:31" x14ac:dyDescent="0.25">
      <c r="B503" s="15">
        <v>494</v>
      </c>
      <c r="C503" s="27">
        <f t="shared" si="29"/>
        <v>51237257.684697166</v>
      </c>
      <c r="Z503" s="17">
        <v>59506</v>
      </c>
      <c r="AA503" s="26">
        <f t="shared" si="28"/>
        <v>51773203.323967002</v>
      </c>
      <c r="AB503" s="26">
        <f t="shared" si="30"/>
        <v>300000</v>
      </c>
      <c r="AC503" s="26"/>
      <c r="AE503" s="26"/>
    </row>
    <row r="504" spans="2:31" x14ac:dyDescent="0.25">
      <c r="B504" s="15">
        <v>495</v>
      </c>
      <c r="C504" s="27">
        <f t="shared" si="29"/>
        <v>51773203.323967002</v>
      </c>
      <c r="Z504" s="17">
        <v>59537</v>
      </c>
      <c r="AA504" s="26">
        <f t="shared" si="28"/>
        <v>52314754.995667771</v>
      </c>
      <c r="AB504" s="26">
        <f t="shared" si="30"/>
        <v>300000</v>
      </c>
      <c r="AC504" s="26"/>
      <c r="AE504" s="26"/>
    </row>
    <row r="505" spans="2:31" x14ac:dyDescent="0.25">
      <c r="B505" s="15">
        <v>496</v>
      </c>
      <c r="C505" s="27">
        <f t="shared" si="29"/>
        <v>52314754.995667771</v>
      </c>
      <c r="Z505" s="17">
        <v>59568</v>
      </c>
      <c r="AA505" s="26">
        <f t="shared" si="28"/>
        <v>52861971.339328021</v>
      </c>
      <c r="AB505" s="26">
        <f t="shared" si="30"/>
        <v>300000</v>
      </c>
      <c r="AC505" s="26"/>
      <c r="AE505" s="26"/>
    </row>
    <row r="506" spans="2:31" x14ac:dyDescent="0.25">
      <c r="B506" s="15">
        <v>497</v>
      </c>
      <c r="C506" s="27">
        <f t="shared" si="29"/>
        <v>52861971.339328021</v>
      </c>
      <c r="Z506" s="17">
        <v>59596</v>
      </c>
      <c r="AA506" s="26">
        <f t="shared" si="28"/>
        <v>53414911.607850268</v>
      </c>
      <c r="AB506" s="26">
        <f t="shared" si="30"/>
        <v>300000</v>
      </c>
      <c r="AC506" s="26"/>
      <c r="AE506" s="26"/>
    </row>
    <row r="507" spans="2:31" x14ac:dyDescent="0.25">
      <c r="B507" s="15">
        <v>498</v>
      </c>
      <c r="C507" s="27">
        <f t="shared" si="29"/>
        <v>53414911.607850268</v>
      </c>
      <c r="Z507" s="17">
        <v>59627</v>
      </c>
      <c r="AA507" s="26">
        <f t="shared" si="28"/>
        <v>53973635.67392692</v>
      </c>
      <c r="AB507" s="26">
        <f t="shared" si="30"/>
        <v>300000</v>
      </c>
      <c r="AC507" s="26"/>
      <c r="AE507" s="26"/>
    </row>
    <row r="508" spans="2:31" x14ac:dyDescent="0.25">
      <c r="B508" s="15">
        <v>499</v>
      </c>
      <c r="C508" s="27">
        <f t="shared" si="29"/>
        <v>53973635.67392692</v>
      </c>
      <c r="Z508" s="17">
        <v>59657</v>
      </c>
      <c r="AA508" s="26">
        <f t="shared" si="28"/>
        <v>54538204.036523335</v>
      </c>
      <c r="AB508" s="26">
        <f t="shared" si="30"/>
        <v>300000</v>
      </c>
      <c r="AC508" s="26"/>
      <c r="AE508" s="26"/>
    </row>
    <row r="509" spans="2:31" x14ac:dyDescent="0.25">
      <c r="B509" s="15">
        <v>500</v>
      </c>
      <c r="C509" s="27">
        <f t="shared" si="29"/>
        <v>54538204.036523335</v>
      </c>
      <c r="Z509" s="17">
        <v>59688</v>
      </c>
      <c r="AA509" s="26">
        <f t="shared" si="28"/>
        <v>55108677.827428676</v>
      </c>
      <c r="AB509" s="26">
        <f t="shared" si="30"/>
        <v>300000</v>
      </c>
      <c r="AC509" s="26"/>
      <c r="AE509" s="26"/>
    </row>
    <row r="510" spans="2:31" x14ac:dyDescent="0.25">
      <c r="B510" s="15">
        <v>501</v>
      </c>
      <c r="C510" s="27">
        <f t="shared" si="29"/>
        <v>55108677.827428676</v>
      </c>
      <c r="Z510" s="17">
        <v>59718</v>
      </c>
      <c r="AA510" s="26">
        <f t="shared" si="28"/>
        <v>55685118.817875318</v>
      </c>
      <c r="AB510" s="26">
        <f t="shared" si="30"/>
        <v>300000</v>
      </c>
      <c r="AC510" s="26"/>
      <c r="AE510" s="26"/>
    </row>
    <row r="511" spans="2:31" x14ac:dyDescent="0.25">
      <c r="B511" s="15">
        <v>502</v>
      </c>
      <c r="C511" s="27">
        <f t="shared" si="29"/>
        <v>55685118.817875318</v>
      </c>
      <c r="Z511" s="17">
        <v>59749</v>
      </c>
      <c r="AA511" s="26">
        <f t="shared" si="28"/>
        <v>56267589.425227441</v>
      </c>
      <c r="AB511" s="26">
        <f t="shared" si="30"/>
        <v>300000</v>
      </c>
      <c r="AC511" s="26"/>
      <c r="AE511" s="26"/>
    </row>
    <row r="512" spans="2:31" x14ac:dyDescent="0.25">
      <c r="B512" s="15">
        <v>503</v>
      </c>
      <c r="C512" s="27">
        <f t="shared" si="29"/>
        <v>56267589.425227441</v>
      </c>
      <c r="Z512" s="17">
        <v>59780</v>
      </c>
      <c r="AA512" s="26">
        <f t="shared" si="28"/>
        <v>56856152.719739646</v>
      </c>
      <c r="AB512" s="26">
        <f t="shared" si="30"/>
        <v>300000</v>
      </c>
      <c r="AC512" s="26"/>
      <c r="AE512" s="26"/>
    </row>
    <row r="513" spans="2:31" x14ac:dyDescent="0.25">
      <c r="B513" s="15">
        <v>504</v>
      </c>
      <c r="C513" s="27">
        <f t="shared" si="29"/>
        <v>56856152.719739646</v>
      </c>
      <c r="Z513" s="17">
        <v>59810</v>
      </c>
      <c r="AA513" s="26">
        <f t="shared" si="28"/>
        <v>57450872.431386217</v>
      </c>
      <c r="AB513" s="26">
        <f t="shared" si="30"/>
        <v>300000</v>
      </c>
      <c r="AC513" s="26"/>
      <c r="AE513" s="26"/>
    </row>
    <row r="514" spans="2:31" x14ac:dyDescent="0.25">
      <c r="B514" s="15">
        <v>505</v>
      </c>
      <c r="C514" s="27">
        <f t="shared" si="29"/>
        <v>57450872.431386217</v>
      </c>
      <c r="Z514" s="17">
        <v>59841</v>
      </c>
      <c r="AA514" s="26">
        <f t="shared" si="28"/>
        <v>58051812.956761859</v>
      </c>
      <c r="AB514" s="26">
        <f t="shared" si="30"/>
        <v>300000</v>
      </c>
      <c r="AC514" s="26"/>
      <c r="AE514" s="26"/>
    </row>
    <row r="515" spans="2:31" x14ac:dyDescent="0.25">
      <c r="B515" s="15">
        <v>506</v>
      </c>
      <c r="C515" s="27">
        <f t="shared" si="29"/>
        <v>58051812.956761859</v>
      </c>
      <c r="Z515" s="17">
        <v>59871</v>
      </c>
      <c r="AA515" s="26">
        <f t="shared" si="28"/>
        <v>58659039.36605458</v>
      </c>
      <c r="AB515" s="26">
        <f t="shared" si="30"/>
        <v>300000</v>
      </c>
      <c r="AC515" s="26"/>
      <c r="AE515" s="26"/>
    </row>
    <row r="516" spans="2:31" x14ac:dyDescent="0.25">
      <c r="B516" s="15">
        <v>507</v>
      </c>
      <c r="C516" s="27">
        <f t="shared" si="29"/>
        <v>58659039.36605458</v>
      </c>
      <c r="Z516" s="17">
        <v>59902</v>
      </c>
      <c r="AA516" s="26">
        <f t="shared" si="28"/>
        <v>59272617.410091549</v>
      </c>
      <c r="AB516" s="26">
        <f t="shared" si="30"/>
        <v>300000</v>
      </c>
      <c r="AC516" s="26"/>
      <c r="AE516" s="26"/>
    </row>
    <row r="517" spans="2:31" x14ac:dyDescent="0.25">
      <c r="B517" s="15">
        <v>508</v>
      </c>
      <c r="C517" s="27">
        <f t="shared" si="29"/>
        <v>59272617.410091549</v>
      </c>
      <c r="Z517" s="17">
        <v>59933</v>
      </c>
      <c r="AA517" s="26">
        <f t="shared" si="28"/>
        <v>59892613.527458608</v>
      </c>
      <c r="AB517" s="26">
        <f t="shared" si="30"/>
        <v>300000</v>
      </c>
      <c r="AC517" s="26"/>
      <c r="AE517" s="26"/>
    </row>
    <row r="518" spans="2:31" x14ac:dyDescent="0.25">
      <c r="B518" s="15">
        <v>509</v>
      </c>
      <c r="C518" s="27">
        <f t="shared" si="29"/>
        <v>59892613.527458608</v>
      </c>
      <c r="Z518" s="17">
        <v>59962</v>
      </c>
      <c r="AA518" s="26">
        <f t="shared" si="28"/>
        <v>60519094.851694308</v>
      </c>
      <c r="AB518" s="26">
        <f t="shared" si="30"/>
        <v>300000</v>
      </c>
      <c r="AC518" s="26"/>
      <c r="AE518" s="26"/>
    </row>
    <row r="519" spans="2:31" x14ac:dyDescent="0.25">
      <c r="B519" s="15">
        <v>510</v>
      </c>
      <c r="C519" s="27">
        <f t="shared" si="29"/>
        <v>60519094.851694308</v>
      </c>
      <c r="Z519" s="17">
        <v>59993</v>
      </c>
      <c r="AA519" s="26">
        <f t="shared" si="28"/>
        <v>61152129.218559153</v>
      </c>
      <c r="AB519" s="26">
        <f t="shared" si="30"/>
        <v>300000</v>
      </c>
      <c r="AC519" s="26"/>
      <c r="AE519" s="26"/>
    </row>
    <row r="520" spans="2:31" x14ac:dyDescent="0.25">
      <c r="B520" s="15">
        <v>511</v>
      </c>
      <c r="C520" s="27">
        <f t="shared" si="29"/>
        <v>61152129.218559153</v>
      </c>
      <c r="Z520" s="17">
        <v>60023</v>
      </c>
      <c r="AA520" s="26">
        <f t="shared" si="28"/>
        <v>61791785.173380889</v>
      </c>
      <c r="AB520" s="26">
        <f t="shared" si="30"/>
        <v>300000</v>
      </c>
      <c r="AC520" s="26"/>
      <c r="AE520" s="26"/>
    </row>
    <row r="521" spans="2:31" x14ac:dyDescent="0.25">
      <c r="B521" s="15">
        <v>512</v>
      </c>
      <c r="C521" s="27">
        <f t="shared" si="29"/>
        <v>61791785.173380889</v>
      </c>
      <c r="Z521" s="17">
        <v>60054</v>
      </c>
      <c r="AA521" s="26">
        <f t="shared" si="28"/>
        <v>62438131.978476644</v>
      </c>
      <c r="AB521" s="26">
        <f t="shared" si="30"/>
        <v>300000</v>
      </c>
      <c r="AC521" s="26"/>
      <c r="AE521" s="26"/>
    </row>
    <row r="522" spans="2:31" x14ac:dyDescent="0.25">
      <c r="B522" s="15">
        <v>513</v>
      </c>
      <c r="C522" s="27">
        <f t="shared" si="29"/>
        <v>62438131.978476644</v>
      </c>
      <c r="Z522" s="17">
        <v>60084</v>
      </c>
      <c r="AA522" s="26">
        <f t="shared" si="28"/>
        <v>63091239.620652691</v>
      </c>
      <c r="AB522" s="26">
        <f t="shared" si="30"/>
        <v>300000</v>
      </c>
      <c r="AC522" s="26"/>
      <c r="AE522" s="26"/>
    </row>
    <row r="523" spans="2:31" x14ac:dyDescent="0.25">
      <c r="B523" s="15">
        <v>514</v>
      </c>
      <c r="C523" s="27">
        <f t="shared" si="29"/>
        <v>63091239.620652691</v>
      </c>
      <c r="Z523" s="17">
        <v>60115</v>
      </c>
      <c r="AA523" s="26">
        <f t="shared" ref="AA523:AA586" si="31">AA522*(1+$D$7)+($D$5*(1+$D$7))</f>
        <v>63751178.81878265</v>
      </c>
      <c r="AB523" s="26">
        <f t="shared" si="30"/>
        <v>300000</v>
      </c>
      <c r="AC523" s="26"/>
      <c r="AE523" s="26"/>
    </row>
    <row r="524" spans="2:31" x14ac:dyDescent="0.25">
      <c r="B524" s="15">
        <v>515</v>
      </c>
      <c r="C524" s="27">
        <f t="shared" ref="C524:C587" si="32">(C523+$D$5)*(1+$D$7)</f>
        <v>63751178.81878265</v>
      </c>
      <c r="Z524" s="17">
        <v>60146</v>
      </c>
      <c r="AA524" s="26">
        <f t="shared" si="31"/>
        <v>64418021.031464979</v>
      </c>
      <c r="AB524" s="26">
        <f t="shared" ref="AB524:AB587" si="33">AB523+$D$5</f>
        <v>300000</v>
      </c>
      <c r="AC524" s="26"/>
      <c r="AE524" s="26"/>
    </row>
    <row r="525" spans="2:31" x14ac:dyDescent="0.25">
      <c r="B525" s="15">
        <v>516</v>
      </c>
      <c r="C525" s="27">
        <f t="shared" si="32"/>
        <v>64418021.031464979</v>
      </c>
      <c r="Z525" s="17">
        <v>60176</v>
      </c>
      <c r="AA525" s="26">
        <f t="shared" si="31"/>
        <v>65091838.464760549</v>
      </c>
      <c r="AB525" s="26">
        <f t="shared" si="33"/>
        <v>300000</v>
      </c>
      <c r="AC525" s="26"/>
      <c r="AE525" s="26"/>
    </row>
    <row r="526" spans="2:31" x14ac:dyDescent="0.25">
      <c r="B526" s="15">
        <v>517</v>
      </c>
      <c r="C526" s="27">
        <f t="shared" si="32"/>
        <v>65091838.464760549</v>
      </c>
      <c r="Z526" s="17">
        <v>60207</v>
      </c>
      <c r="AA526" s="26">
        <f t="shared" si="31"/>
        <v>65772704.080011152</v>
      </c>
      <c r="AB526" s="26">
        <f t="shared" si="33"/>
        <v>300000</v>
      </c>
      <c r="AC526" s="26"/>
      <c r="AE526" s="26"/>
    </row>
    <row r="527" spans="2:31" x14ac:dyDescent="0.25">
      <c r="B527" s="15">
        <v>518</v>
      </c>
      <c r="C527" s="27">
        <f t="shared" si="32"/>
        <v>65772704.080011152</v>
      </c>
      <c r="Z527" s="17">
        <v>60237</v>
      </c>
      <c r="AA527" s="26">
        <f t="shared" si="31"/>
        <v>66460691.601739809</v>
      </c>
      <c r="AB527" s="26">
        <f t="shared" si="33"/>
        <v>300000</v>
      </c>
      <c r="AC527" s="26"/>
      <c r="AE527" s="26"/>
    </row>
    <row r="528" spans="2:31" x14ac:dyDescent="0.25">
      <c r="B528" s="15">
        <v>519</v>
      </c>
      <c r="C528" s="27">
        <f t="shared" si="32"/>
        <v>66460691.601739809</v>
      </c>
      <c r="Z528" s="17">
        <v>60268</v>
      </c>
      <c r="AA528" s="26">
        <f t="shared" si="31"/>
        <v>67155875.525633693</v>
      </c>
      <c r="AB528" s="26">
        <f t="shared" si="33"/>
        <v>300000</v>
      </c>
      <c r="AC528" s="26"/>
      <c r="AE528" s="26"/>
    </row>
    <row r="529" spans="2:31" x14ac:dyDescent="0.25">
      <c r="B529" s="15">
        <v>520</v>
      </c>
      <c r="C529" s="27">
        <f t="shared" si="32"/>
        <v>67155875.525633693</v>
      </c>
      <c r="Z529" s="17">
        <v>60299</v>
      </c>
      <c r="AA529" s="26">
        <f t="shared" si="31"/>
        <v>67858331.126610577</v>
      </c>
      <c r="AB529" s="26">
        <f t="shared" si="33"/>
        <v>300000</v>
      </c>
      <c r="AC529" s="26"/>
      <c r="AE529" s="26"/>
    </row>
    <row r="530" spans="2:31" x14ac:dyDescent="0.25">
      <c r="B530" s="15">
        <v>521</v>
      </c>
      <c r="C530" s="27">
        <f t="shared" si="32"/>
        <v>67858331.126610577</v>
      </c>
      <c r="Z530" s="17">
        <v>60327</v>
      </c>
      <c r="AA530" s="26">
        <f t="shared" si="31"/>
        <v>68568134.466969624</v>
      </c>
      <c r="AB530" s="26">
        <f t="shared" si="33"/>
        <v>300000</v>
      </c>
      <c r="AC530" s="26"/>
      <c r="AE530" s="26"/>
    </row>
    <row r="531" spans="2:31" x14ac:dyDescent="0.25">
      <c r="B531" s="15">
        <v>522</v>
      </c>
      <c r="C531" s="27">
        <f t="shared" si="32"/>
        <v>68568134.466969624</v>
      </c>
      <c r="Z531" s="17">
        <v>60358</v>
      </c>
      <c r="AA531" s="26">
        <f t="shared" si="31"/>
        <v>69285362.404627487</v>
      </c>
      <c r="AB531" s="26">
        <f t="shared" si="33"/>
        <v>300000</v>
      </c>
      <c r="AC531" s="26"/>
      <c r="AE531" s="26"/>
    </row>
    <row r="532" spans="2:31" x14ac:dyDescent="0.25">
      <c r="B532" s="15">
        <v>523</v>
      </c>
      <c r="C532" s="27">
        <f t="shared" si="32"/>
        <v>69285362.404627487</v>
      </c>
      <c r="Z532" s="17">
        <v>60388</v>
      </c>
      <c r="AA532" s="26">
        <f t="shared" si="31"/>
        <v>70010092.601440519</v>
      </c>
      <c r="AB532" s="26">
        <f t="shared" si="33"/>
        <v>300000</v>
      </c>
      <c r="AC532" s="26"/>
      <c r="AE532" s="26"/>
    </row>
    <row r="533" spans="2:31" x14ac:dyDescent="0.25">
      <c r="B533" s="15">
        <v>524</v>
      </c>
      <c r="C533" s="27">
        <f t="shared" si="32"/>
        <v>70010092.601440519</v>
      </c>
      <c r="Z533" s="17">
        <v>60419</v>
      </c>
      <c r="AA533" s="26">
        <f t="shared" si="31"/>
        <v>70742403.531614006</v>
      </c>
      <c r="AB533" s="26">
        <f t="shared" si="33"/>
        <v>300000</v>
      </c>
      <c r="AC533" s="26"/>
      <c r="AE533" s="26"/>
    </row>
    <row r="534" spans="2:31" x14ac:dyDescent="0.25">
      <c r="B534" s="15">
        <v>525</v>
      </c>
      <c r="C534" s="27">
        <f t="shared" si="32"/>
        <v>70742403.531614006</v>
      </c>
      <c r="Z534" s="17">
        <v>60449</v>
      </c>
      <c r="AA534" s="26">
        <f t="shared" si="31"/>
        <v>71482374.490199462</v>
      </c>
      <c r="AB534" s="26">
        <f t="shared" si="33"/>
        <v>300000</v>
      </c>
      <c r="AC534" s="26"/>
      <c r="AE534" s="26"/>
    </row>
    <row r="535" spans="2:31" x14ac:dyDescent="0.25">
      <c r="B535" s="15">
        <v>526</v>
      </c>
      <c r="C535" s="27">
        <f t="shared" si="32"/>
        <v>71482374.490199462</v>
      </c>
      <c r="Z535" s="17">
        <v>60480</v>
      </c>
      <c r="AA535" s="26">
        <f t="shared" si="31"/>
        <v>72230085.601680711</v>
      </c>
      <c r="AB535" s="26">
        <f t="shared" si="33"/>
        <v>300000</v>
      </c>
      <c r="AC535" s="26"/>
      <c r="AE535" s="26"/>
    </row>
    <row r="536" spans="2:31" x14ac:dyDescent="0.25">
      <c r="B536" s="15">
        <v>527</v>
      </c>
      <c r="C536" s="27">
        <f t="shared" si="32"/>
        <v>72230085.601680711</v>
      </c>
      <c r="Z536" s="17">
        <v>60511</v>
      </c>
      <c r="AA536" s="26">
        <f t="shared" si="31"/>
        <v>72985617.828649789</v>
      </c>
      <c r="AB536" s="26">
        <f t="shared" si="33"/>
        <v>300000</v>
      </c>
      <c r="AC536" s="26"/>
      <c r="AE536" s="26"/>
    </row>
    <row r="537" spans="2:31" x14ac:dyDescent="0.25">
      <c r="B537" s="15">
        <v>528</v>
      </c>
      <c r="C537" s="27">
        <f t="shared" si="32"/>
        <v>72985617.828649789</v>
      </c>
      <c r="Z537" s="17">
        <v>60541</v>
      </c>
      <c r="AA537" s="26">
        <f t="shared" si="31"/>
        <v>73749052.980573669</v>
      </c>
      <c r="AB537" s="26">
        <f t="shared" si="33"/>
        <v>300000</v>
      </c>
      <c r="AC537" s="26"/>
      <c r="AE537" s="26"/>
    </row>
    <row r="538" spans="2:31" x14ac:dyDescent="0.25">
      <c r="B538" s="15">
        <v>529</v>
      </c>
      <c r="C538" s="27">
        <f t="shared" si="32"/>
        <v>73749052.980573669</v>
      </c>
      <c r="Z538" s="17">
        <v>60572</v>
      </c>
      <c r="AA538" s="26">
        <f t="shared" si="31"/>
        <v>74520473.722652599</v>
      </c>
      <c r="AB538" s="26">
        <f t="shared" si="33"/>
        <v>300000</v>
      </c>
      <c r="AC538" s="26"/>
      <c r="AE538" s="26"/>
    </row>
    <row r="539" spans="2:31" x14ac:dyDescent="0.25">
      <c r="B539" s="15">
        <v>530</v>
      </c>
      <c r="C539" s="27">
        <f t="shared" si="32"/>
        <v>74520473.722652599</v>
      </c>
      <c r="Z539" s="17">
        <v>60602</v>
      </c>
      <c r="AA539" s="26">
        <f t="shared" si="31"/>
        <v>75299963.584771171</v>
      </c>
      <c r="AB539" s="26">
        <f t="shared" si="33"/>
        <v>300000</v>
      </c>
      <c r="AC539" s="26"/>
      <c r="AE539" s="26"/>
    </row>
    <row r="540" spans="2:31" x14ac:dyDescent="0.25">
      <c r="B540" s="15">
        <v>531</v>
      </c>
      <c r="C540" s="27">
        <f t="shared" si="32"/>
        <v>75299963.584771171</v>
      </c>
      <c r="Z540" s="17">
        <v>60633</v>
      </c>
      <c r="AA540" s="26">
        <f t="shared" si="31"/>
        <v>76087606.970542938</v>
      </c>
      <c r="AB540" s="26">
        <f t="shared" si="33"/>
        <v>300000</v>
      </c>
      <c r="AC540" s="26"/>
      <c r="AE540" s="26"/>
    </row>
    <row r="541" spans="2:31" x14ac:dyDescent="0.25">
      <c r="B541" s="15">
        <v>532</v>
      </c>
      <c r="C541" s="27">
        <f t="shared" si="32"/>
        <v>76087606.970542938</v>
      </c>
      <c r="Z541" s="17">
        <v>60664</v>
      </c>
      <c r="AA541" s="26">
        <f t="shared" si="31"/>
        <v>76883489.166449741</v>
      </c>
      <c r="AB541" s="26">
        <f t="shared" si="33"/>
        <v>300000</v>
      </c>
      <c r="AC541" s="26"/>
      <c r="AE541" s="26"/>
    </row>
    <row r="542" spans="2:31" x14ac:dyDescent="0.25">
      <c r="B542" s="15">
        <v>533</v>
      </c>
      <c r="C542" s="27">
        <f t="shared" si="32"/>
        <v>76883489.166449741</v>
      </c>
      <c r="Z542" s="17">
        <v>60692</v>
      </c>
      <c r="AA542" s="26">
        <f t="shared" si="31"/>
        <v>77687696.351076543</v>
      </c>
      <c r="AB542" s="26">
        <f t="shared" si="33"/>
        <v>300000</v>
      </c>
      <c r="AC542" s="26"/>
      <c r="AE542" s="26"/>
    </row>
    <row r="543" spans="2:31" x14ac:dyDescent="0.25">
      <c r="B543" s="15">
        <v>534</v>
      </c>
      <c r="C543" s="27">
        <f t="shared" si="32"/>
        <v>77687696.351076543</v>
      </c>
      <c r="Z543" s="17">
        <v>60723</v>
      </c>
      <c r="AA543" s="26">
        <f t="shared" si="31"/>
        <v>78500315.604442909</v>
      </c>
      <c r="AB543" s="26">
        <f t="shared" si="33"/>
        <v>300000</v>
      </c>
      <c r="AC543" s="26"/>
      <c r="AE543" s="26"/>
    </row>
    <row r="544" spans="2:31" x14ac:dyDescent="0.25">
      <c r="B544" s="15">
        <v>535</v>
      </c>
      <c r="C544" s="27">
        <f t="shared" si="32"/>
        <v>78500315.604442909</v>
      </c>
      <c r="Z544" s="17">
        <v>60753</v>
      </c>
      <c r="AA544" s="26">
        <f t="shared" si="31"/>
        <v>79321434.91743207</v>
      </c>
      <c r="AB544" s="26">
        <f t="shared" si="33"/>
        <v>300000</v>
      </c>
      <c r="AC544" s="26"/>
      <c r="AE544" s="26"/>
    </row>
    <row r="545" spans="2:31" x14ac:dyDescent="0.25">
      <c r="B545" s="15">
        <v>536</v>
      </c>
      <c r="C545" s="27">
        <f t="shared" si="32"/>
        <v>79321434.91743207</v>
      </c>
      <c r="Z545" s="17">
        <v>60784</v>
      </c>
      <c r="AA545" s="26">
        <f t="shared" si="31"/>
        <v>80151143.201318637</v>
      </c>
      <c r="AB545" s="26">
        <f t="shared" si="33"/>
        <v>300000</v>
      </c>
      <c r="AC545" s="26"/>
      <c r="AE545" s="26"/>
    </row>
    <row r="546" spans="2:31" x14ac:dyDescent="0.25">
      <c r="B546" s="15">
        <v>537</v>
      </c>
      <c r="C546" s="27">
        <f t="shared" si="32"/>
        <v>80151143.201318637</v>
      </c>
      <c r="Z546" s="17">
        <v>60814</v>
      </c>
      <c r="AA546" s="26">
        <f t="shared" si="31"/>
        <v>80989530.297395959</v>
      </c>
      <c r="AB546" s="26">
        <f t="shared" si="33"/>
        <v>300000</v>
      </c>
      <c r="AC546" s="26"/>
      <c r="AE546" s="26"/>
    </row>
    <row r="547" spans="2:31" x14ac:dyDescent="0.25">
      <c r="B547" s="15">
        <v>538</v>
      </c>
      <c r="C547" s="27">
        <f t="shared" si="32"/>
        <v>80989530.297395959</v>
      </c>
      <c r="Z547" s="17">
        <v>60845</v>
      </c>
      <c r="AA547" s="26">
        <f t="shared" si="31"/>
        <v>81836686.986704201</v>
      </c>
      <c r="AB547" s="26">
        <f t="shared" si="33"/>
        <v>300000</v>
      </c>
      <c r="AC547" s="26"/>
      <c r="AE547" s="26"/>
    </row>
    <row r="548" spans="2:31" x14ac:dyDescent="0.25">
      <c r="B548" s="15">
        <v>539</v>
      </c>
      <c r="C548" s="27">
        <f t="shared" si="32"/>
        <v>81836686.986704201</v>
      </c>
      <c r="Z548" s="17">
        <v>60876</v>
      </c>
      <c r="AA548" s="26">
        <f t="shared" si="31"/>
        <v>82692704.999860168</v>
      </c>
      <c r="AB548" s="26">
        <f t="shared" si="33"/>
        <v>300000</v>
      </c>
      <c r="AC548" s="26"/>
      <c r="AE548" s="26"/>
    </row>
    <row r="549" spans="2:31" x14ac:dyDescent="0.25">
      <c r="B549" s="15">
        <v>540</v>
      </c>
      <c r="C549" s="27">
        <f t="shared" si="32"/>
        <v>82692704.999860168</v>
      </c>
      <c r="Z549" s="17">
        <v>60906</v>
      </c>
      <c r="AA549" s="26">
        <f t="shared" si="31"/>
        <v>83557677.026989922</v>
      </c>
      <c r="AB549" s="26">
        <f t="shared" si="33"/>
        <v>300000</v>
      </c>
      <c r="AC549" s="26"/>
      <c r="AE549" s="26"/>
    </row>
    <row r="550" spans="2:31" x14ac:dyDescent="0.25">
      <c r="B550" s="15">
        <v>541</v>
      </c>
      <c r="C550" s="27">
        <f t="shared" si="32"/>
        <v>83557677.026989922</v>
      </c>
      <c r="Z550" s="17">
        <v>60937</v>
      </c>
      <c r="AA550" s="26">
        <f t="shared" si="31"/>
        <v>84431696.727765352</v>
      </c>
      <c r="AB550" s="26">
        <f t="shared" si="33"/>
        <v>300000</v>
      </c>
      <c r="AC550" s="26"/>
      <c r="AE550" s="26"/>
    </row>
    <row r="551" spans="2:31" x14ac:dyDescent="0.25">
      <c r="B551" s="15">
        <v>542</v>
      </c>
      <c r="C551" s="27">
        <f t="shared" si="32"/>
        <v>84431696.727765352</v>
      </c>
      <c r="Z551" s="17">
        <v>60967</v>
      </c>
      <c r="AA551" s="26">
        <f t="shared" si="31"/>
        <v>85314858.741545692</v>
      </c>
      <c r="AB551" s="26">
        <f t="shared" si="33"/>
        <v>300000</v>
      </c>
      <c r="AC551" s="26"/>
      <c r="AE551" s="26"/>
    </row>
    <row r="552" spans="2:31" x14ac:dyDescent="0.25">
      <c r="B552" s="15">
        <v>543</v>
      </c>
      <c r="C552" s="27">
        <f t="shared" si="32"/>
        <v>85314858.741545692</v>
      </c>
      <c r="Z552" s="17">
        <v>60998</v>
      </c>
      <c r="AA552" s="26">
        <f t="shared" si="31"/>
        <v>86207258.697625101</v>
      </c>
      <c r="AB552" s="26">
        <f t="shared" si="33"/>
        <v>300000</v>
      </c>
      <c r="AC552" s="26"/>
      <c r="AE552" s="26"/>
    </row>
    <row r="553" spans="2:31" x14ac:dyDescent="0.25">
      <c r="B553" s="15">
        <v>544</v>
      </c>
      <c r="C553" s="27">
        <f t="shared" si="32"/>
        <v>86207258.697625101</v>
      </c>
      <c r="Z553" s="17">
        <v>61029</v>
      </c>
      <c r="AA553" s="26">
        <f t="shared" si="31"/>
        <v>87108993.225587517</v>
      </c>
      <c r="AB553" s="26">
        <f t="shared" si="33"/>
        <v>300000</v>
      </c>
      <c r="AC553" s="26"/>
      <c r="AE553" s="26"/>
    </row>
    <row r="554" spans="2:31" x14ac:dyDescent="0.25">
      <c r="B554" s="15">
        <v>545</v>
      </c>
      <c r="C554" s="27">
        <f t="shared" si="32"/>
        <v>87108993.225587517</v>
      </c>
      <c r="Z554" s="17">
        <v>61057</v>
      </c>
      <c r="AA554" s="26">
        <f t="shared" si="31"/>
        <v>88020159.965769678</v>
      </c>
      <c r="AB554" s="26">
        <f t="shared" si="33"/>
        <v>300000</v>
      </c>
      <c r="AC554" s="26"/>
      <c r="AE554" s="26"/>
    </row>
    <row r="555" spans="2:31" x14ac:dyDescent="0.25">
      <c r="B555" s="15">
        <v>546</v>
      </c>
      <c r="C555" s="27">
        <f t="shared" si="32"/>
        <v>88020159.965769678</v>
      </c>
      <c r="Z555" s="17">
        <v>61088</v>
      </c>
      <c r="AA555" s="26">
        <f t="shared" si="31"/>
        <v>88940857.579833761</v>
      </c>
      <c r="AB555" s="26">
        <f t="shared" si="33"/>
        <v>300000</v>
      </c>
      <c r="AC555" s="26"/>
      <c r="AE555" s="26"/>
    </row>
    <row r="556" spans="2:31" x14ac:dyDescent="0.25">
      <c r="B556" s="15">
        <v>547</v>
      </c>
      <c r="C556" s="27">
        <f t="shared" si="32"/>
        <v>88940857.579833761</v>
      </c>
      <c r="Z556" s="17">
        <v>61118</v>
      </c>
      <c r="AA556" s="26">
        <f t="shared" si="31"/>
        <v>89871185.761450469</v>
      </c>
      <c r="AB556" s="26">
        <f t="shared" si="33"/>
        <v>300000</v>
      </c>
      <c r="AC556" s="26"/>
      <c r="AE556" s="26"/>
    </row>
    <row r="557" spans="2:31" x14ac:dyDescent="0.25">
      <c r="B557" s="15">
        <v>548</v>
      </c>
      <c r="C557" s="27">
        <f t="shared" si="32"/>
        <v>89871185.761450469</v>
      </c>
      <c r="Z557" s="17">
        <v>61149</v>
      </c>
      <c r="AA557" s="26">
        <f t="shared" si="31"/>
        <v>90811245.247093946</v>
      </c>
      <c r="AB557" s="26">
        <f t="shared" si="33"/>
        <v>300000</v>
      </c>
      <c r="AC557" s="26"/>
      <c r="AE557" s="26"/>
    </row>
    <row r="558" spans="2:31" x14ac:dyDescent="0.25">
      <c r="B558" s="15">
        <v>549</v>
      </c>
      <c r="C558" s="27">
        <f t="shared" si="32"/>
        <v>90811245.247093946</v>
      </c>
      <c r="Z558" s="17">
        <v>61179</v>
      </c>
      <c r="AA558" s="26">
        <f t="shared" si="31"/>
        <v>91761137.826949552</v>
      </c>
      <c r="AB558" s="26">
        <f t="shared" si="33"/>
        <v>300000</v>
      </c>
      <c r="AC558" s="26"/>
      <c r="AE558" s="26"/>
    </row>
    <row r="559" spans="2:31" x14ac:dyDescent="0.25">
      <c r="B559" s="15">
        <v>550</v>
      </c>
      <c r="C559" s="27">
        <f t="shared" si="32"/>
        <v>91761137.826949552</v>
      </c>
      <c r="Z559" s="17">
        <v>61210</v>
      </c>
      <c r="AA559" s="26">
        <f t="shared" si="31"/>
        <v>92720966.355935797</v>
      </c>
      <c r="AB559" s="26">
        <f t="shared" si="33"/>
        <v>300000</v>
      </c>
      <c r="AC559" s="26"/>
      <c r="AE559" s="26"/>
    </row>
    <row r="560" spans="2:31" x14ac:dyDescent="0.25">
      <c r="B560" s="15">
        <v>551</v>
      </c>
      <c r="C560" s="27">
        <f t="shared" si="32"/>
        <v>92720966.355935797</v>
      </c>
      <c r="Z560" s="17">
        <v>61241</v>
      </c>
      <c r="AA560" s="26">
        <f t="shared" si="31"/>
        <v>93690834.764841497</v>
      </c>
      <c r="AB560" s="26">
        <f t="shared" si="33"/>
        <v>300000</v>
      </c>
      <c r="AC560" s="26"/>
      <c r="AE560" s="26"/>
    </row>
    <row r="561" spans="2:31" x14ac:dyDescent="0.25">
      <c r="B561" s="15">
        <v>552</v>
      </c>
      <c r="C561" s="27">
        <f t="shared" si="32"/>
        <v>93690834.764841497</v>
      </c>
      <c r="Z561" s="17">
        <v>61271</v>
      </c>
      <c r="AA561" s="26">
        <f t="shared" si="31"/>
        <v>94670848.071579501</v>
      </c>
      <c r="AB561" s="26">
        <f t="shared" si="33"/>
        <v>300000</v>
      </c>
      <c r="AC561" s="26"/>
      <c r="AE561" s="26"/>
    </row>
    <row r="562" spans="2:31" x14ac:dyDescent="0.25">
      <c r="B562" s="15">
        <v>553</v>
      </c>
      <c r="C562" s="27">
        <f t="shared" si="32"/>
        <v>94670848.071579501</v>
      </c>
      <c r="Z562" s="17">
        <v>61302</v>
      </c>
      <c r="AA562" s="26">
        <f t="shared" si="31"/>
        <v>95661112.392558068</v>
      </c>
      <c r="AB562" s="26">
        <f t="shared" si="33"/>
        <v>300000</v>
      </c>
      <c r="AC562" s="26"/>
      <c r="AE562" s="26"/>
    </row>
    <row r="563" spans="2:31" x14ac:dyDescent="0.25">
      <c r="B563" s="15">
        <v>554</v>
      </c>
      <c r="C563" s="27">
        <f t="shared" si="32"/>
        <v>95661112.392558068</v>
      </c>
      <c r="Z563" s="17">
        <v>61332</v>
      </c>
      <c r="AA563" s="26">
        <f t="shared" si="31"/>
        <v>96661734.954171181</v>
      </c>
      <c r="AB563" s="26">
        <f t="shared" si="33"/>
        <v>300000</v>
      </c>
      <c r="AC563" s="26"/>
      <c r="AE563" s="26"/>
    </row>
    <row r="564" spans="2:31" x14ac:dyDescent="0.25">
      <c r="B564" s="15">
        <v>555</v>
      </c>
      <c r="C564" s="27">
        <f t="shared" si="32"/>
        <v>96661734.954171181</v>
      </c>
      <c r="Z564" s="17">
        <v>61363</v>
      </c>
      <c r="AA564" s="26">
        <f t="shared" si="31"/>
        <v>97672824.104409158</v>
      </c>
      <c r="AB564" s="26">
        <f t="shared" si="33"/>
        <v>300000</v>
      </c>
      <c r="AC564" s="26"/>
      <c r="AE564" s="26"/>
    </row>
    <row r="565" spans="2:31" x14ac:dyDescent="0.25">
      <c r="B565" s="15">
        <v>556</v>
      </c>
      <c r="C565" s="27">
        <f t="shared" si="32"/>
        <v>97672824.104409158</v>
      </c>
      <c r="Z565" s="17">
        <v>61394</v>
      </c>
      <c r="AA565" s="26">
        <f t="shared" si="31"/>
        <v>98694489.324590564</v>
      </c>
      <c r="AB565" s="26">
        <f t="shared" si="33"/>
        <v>300000</v>
      </c>
      <c r="AC565" s="26"/>
      <c r="AE565" s="26"/>
    </row>
    <row r="566" spans="2:31" x14ac:dyDescent="0.25">
      <c r="B566" s="15">
        <v>557</v>
      </c>
      <c r="C566" s="27">
        <f t="shared" si="32"/>
        <v>98694489.324590564</v>
      </c>
      <c r="Z566" s="17">
        <v>61423</v>
      </c>
      <c r="AA566" s="26">
        <f t="shared" si="31"/>
        <v>99726841.241216958</v>
      </c>
      <c r="AB566" s="26">
        <f t="shared" si="33"/>
        <v>300000</v>
      </c>
      <c r="AC566" s="26"/>
      <c r="AE566" s="26"/>
    </row>
    <row r="567" spans="2:31" x14ac:dyDescent="0.25">
      <c r="B567" s="15">
        <v>558</v>
      </c>
      <c r="C567" s="27">
        <f t="shared" si="32"/>
        <v>99726841.241216958</v>
      </c>
      <c r="Z567" s="17">
        <v>61454</v>
      </c>
      <c r="AA567" s="26">
        <f t="shared" si="31"/>
        <v>100769991.63795157</v>
      </c>
      <c r="AB567" s="26">
        <f t="shared" si="33"/>
        <v>300000</v>
      </c>
      <c r="AC567" s="26"/>
      <c r="AE567" s="26"/>
    </row>
    <row r="568" spans="2:31" x14ac:dyDescent="0.25">
      <c r="B568" s="15">
        <v>559</v>
      </c>
      <c r="C568" s="27">
        <f t="shared" si="32"/>
        <v>100769991.63795157</v>
      </c>
      <c r="Z568" s="17">
        <v>61484</v>
      </c>
      <c r="AA568" s="26">
        <f t="shared" si="31"/>
        <v>101824053.46772331</v>
      </c>
      <c r="AB568" s="26">
        <f t="shared" si="33"/>
        <v>300000</v>
      </c>
      <c r="AC568" s="26"/>
      <c r="AE568" s="26"/>
    </row>
    <row r="569" spans="2:31" x14ac:dyDescent="0.25">
      <c r="B569" s="15">
        <v>560</v>
      </c>
      <c r="C569" s="27">
        <f t="shared" si="32"/>
        <v>101824053.46772331</v>
      </c>
      <c r="Z569" s="17">
        <v>61515</v>
      </c>
      <c r="AA569" s="26">
        <f t="shared" si="31"/>
        <v>102889140.86495736</v>
      </c>
      <c r="AB569" s="26">
        <f t="shared" si="33"/>
        <v>300000</v>
      </c>
      <c r="AC569" s="26"/>
      <c r="AE569" s="26"/>
    </row>
    <row r="570" spans="2:31" x14ac:dyDescent="0.25">
      <c r="B570" s="15">
        <v>561</v>
      </c>
      <c r="C570" s="27">
        <f t="shared" si="32"/>
        <v>102889140.86495736</v>
      </c>
      <c r="Z570" s="17">
        <v>61545</v>
      </c>
      <c r="AA570" s="26">
        <f t="shared" si="31"/>
        <v>103965369.15793377</v>
      </c>
      <c r="AB570" s="26">
        <f t="shared" si="33"/>
        <v>300000</v>
      </c>
      <c r="AC570" s="26"/>
      <c r="AE570" s="26"/>
    </row>
    <row r="571" spans="2:31" x14ac:dyDescent="0.25">
      <c r="B571" s="15">
        <v>562</v>
      </c>
      <c r="C571" s="27">
        <f t="shared" si="32"/>
        <v>103965369.15793377</v>
      </c>
      <c r="Z571" s="17">
        <v>61576</v>
      </c>
      <c r="AA571" s="26">
        <f t="shared" si="31"/>
        <v>105052854.88127518</v>
      </c>
      <c r="AB571" s="26">
        <f t="shared" si="33"/>
        <v>300000</v>
      </c>
      <c r="AC571" s="26"/>
      <c r="AE571" s="26"/>
    </row>
    <row r="572" spans="2:31" x14ac:dyDescent="0.25">
      <c r="B572" s="15">
        <v>563</v>
      </c>
      <c r="C572" s="27">
        <f t="shared" si="32"/>
        <v>105052854.88127518</v>
      </c>
      <c r="Z572" s="17">
        <v>61607</v>
      </c>
      <c r="AA572" s="26">
        <f t="shared" si="31"/>
        <v>106151715.78856534</v>
      </c>
      <c r="AB572" s="26">
        <f t="shared" si="33"/>
        <v>300000</v>
      </c>
      <c r="AC572" s="26"/>
      <c r="AE572" s="26"/>
    </row>
    <row r="573" spans="2:31" x14ac:dyDescent="0.25">
      <c r="B573" s="15">
        <v>564</v>
      </c>
      <c r="C573" s="27">
        <f t="shared" si="32"/>
        <v>106151715.78856534</v>
      </c>
      <c r="Z573" s="17">
        <v>61637</v>
      </c>
      <c r="AA573" s="26">
        <f t="shared" si="31"/>
        <v>107262070.8650995</v>
      </c>
      <c r="AB573" s="26">
        <f t="shared" si="33"/>
        <v>300000</v>
      </c>
      <c r="AC573" s="26"/>
      <c r="AE573" s="26"/>
    </row>
    <row r="574" spans="2:31" x14ac:dyDescent="0.25">
      <c r="B574" s="15">
        <v>565</v>
      </c>
      <c r="C574" s="27">
        <f t="shared" si="32"/>
        <v>107262070.8650995</v>
      </c>
      <c r="Z574" s="17">
        <v>61668</v>
      </c>
      <c r="AA574" s="26">
        <f t="shared" si="31"/>
        <v>108384040.34076822</v>
      </c>
      <c r="AB574" s="26">
        <f t="shared" si="33"/>
        <v>300000</v>
      </c>
      <c r="AC574" s="26"/>
      <c r="AE574" s="26"/>
    </row>
    <row r="575" spans="2:31" x14ac:dyDescent="0.25">
      <c r="B575" s="15">
        <v>566</v>
      </c>
      <c r="C575" s="27">
        <f t="shared" si="32"/>
        <v>108384040.34076822</v>
      </c>
      <c r="Z575" s="17">
        <v>61698</v>
      </c>
      <c r="AA575" s="26">
        <f t="shared" si="31"/>
        <v>109517745.70307589</v>
      </c>
      <c r="AB575" s="26">
        <f t="shared" si="33"/>
        <v>300000</v>
      </c>
      <c r="AC575" s="26"/>
      <c r="AE575" s="26"/>
    </row>
    <row r="576" spans="2:31" x14ac:dyDescent="0.25">
      <c r="B576" s="15">
        <v>567</v>
      </c>
      <c r="C576" s="27">
        <f t="shared" si="32"/>
        <v>109517745.70307589</v>
      </c>
      <c r="Z576" s="17">
        <v>61729</v>
      </c>
      <c r="AA576" s="26">
        <f t="shared" si="31"/>
        <v>110663309.71029551</v>
      </c>
      <c r="AB576" s="26">
        <f t="shared" si="33"/>
        <v>300000</v>
      </c>
      <c r="AC576" s="26"/>
      <c r="AE576" s="26"/>
    </row>
    <row r="577" spans="2:31" x14ac:dyDescent="0.25">
      <c r="B577" s="15">
        <v>568</v>
      </c>
      <c r="C577" s="27">
        <f t="shared" si="32"/>
        <v>110663309.71029551</v>
      </c>
      <c r="Z577" s="17">
        <v>61760</v>
      </c>
      <c r="AA577" s="26">
        <f t="shared" si="31"/>
        <v>111820856.40476105</v>
      </c>
      <c r="AB577" s="26">
        <f t="shared" si="33"/>
        <v>300000</v>
      </c>
      <c r="AC577" s="26"/>
      <c r="AE577" s="26"/>
    </row>
    <row r="578" spans="2:31" x14ac:dyDescent="0.25">
      <c r="B578" s="15">
        <v>569</v>
      </c>
      <c r="C578" s="27">
        <f t="shared" si="32"/>
        <v>111820856.40476105</v>
      </c>
      <c r="Z578" s="17">
        <v>61788</v>
      </c>
      <c r="AA578" s="26">
        <f t="shared" si="31"/>
        <v>112990511.12629876</v>
      </c>
      <c r="AB578" s="26">
        <f t="shared" si="33"/>
        <v>300000</v>
      </c>
      <c r="AC578" s="26"/>
      <c r="AE578" s="26"/>
    </row>
    <row r="579" spans="2:31" x14ac:dyDescent="0.25">
      <c r="B579" s="15">
        <v>570</v>
      </c>
      <c r="C579" s="27">
        <f t="shared" si="32"/>
        <v>112990511.12629876</v>
      </c>
      <c r="Z579" s="17">
        <v>61819</v>
      </c>
      <c r="AA579" s="26">
        <f t="shared" si="31"/>
        <v>114172400.52579907</v>
      </c>
      <c r="AB579" s="26">
        <f t="shared" si="33"/>
        <v>300000</v>
      </c>
      <c r="AC579" s="26"/>
      <c r="AE579" s="26"/>
    </row>
    <row r="580" spans="2:31" x14ac:dyDescent="0.25">
      <c r="B580" s="15">
        <v>571</v>
      </c>
      <c r="C580" s="27">
        <f t="shared" si="32"/>
        <v>114172400.52579907</v>
      </c>
      <c r="Z580" s="17">
        <v>61849</v>
      </c>
      <c r="AA580" s="26">
        <f t="shared" si="31"/>
        <v>115366652.57893044</v>
      </c>
      <c r="AB580" s="26">
        <f t="shared" si="33"/>
        <v>300000</v>
      </c>
      <c r="AC580" s="26"/>
      <c r="AE580" s="26"/>
    </row>
    <row r="581" spans="2:31" x14ac:dyDescent="0.25">
      <c r="B581" s="15">
        <v>572</v>
      </c>
      <c r="C581" s="27">
        <f t="shared" si="32"/>
        <v>115366652.57893044</v>
      </c>
      <c r="Z581" s="17">
        <v>61880</v>
      </c>
      <c r="AA581" s="26">
        <f t="shared" si="31"/>
        <v>116573396.59999663</v>
      </c>
      <c r="AB581" s="26">
        <f t="shared" si="33"/>
        <v>300000</v>
      </c>
      <c r="AC581" s="26"/>
      <c r="AE581" s="26"/>
    </row>
    <row r="582" spans="2:31" x14ac:dyDescent="0.25">
      <c r="B582" s="15">
        <v>573</v>
      </c>
      <c r="C582" s="27">
        <f t="shared" si="32"/>
        <v>116573396.59999663</v>
      </c>
      <c r="Z582" s="17">
        <v>61910</v>
      </c>
      <c r="AA582" s="26">
        <f t="shared" si="31"/>
        <v>117792763.25593889</v>
      </c>
      <c r="AB582" s="26">
        <f t="shared" si="33"/>
        <v>300000</v>
      </c>
      <c r="AC582" s="26"/>
      <c r="AE582" s="26"/>
    </row>
    <row r="583" spans="2:31" x14ac:dyDescent="0.25">
      <c r="B583" s="15">
        <v>574</v>
      </c>
      <c r="C583" s="27">
        <f t="shared" si="32"/>
        <v>117792763.25593889</v>
      </c>
      <c r="Z583" s="17">
        <v>61941</v>
      </c>
      <c r="AA583" s="26">
        <f t="shared" si="31"/>
        <v>119024884.5804847</v>
      </c>
      <c r="AB583" s="26">
        <f t="shared" si="33"/>
        <v>300000</v>
      </c>
      <c r="AC583" s="26"/>
      <c r="AE583" s="26"/>
    </row>
    <row r="584" spans="2:31" x14ac:dyDescent="0.25">
      <c r="B584" s="15">
        <v>575</v>
      </c>
      <c r="C584" s="27">
        <f t="shared" si="32"/>
        <v>119024884.5804847</v>
      </c>
      <c r="Z584" s="17">
        <v>61972</v>
      </c>
      <c r="AA584" s="26">
        <f t="shared" si="31"/>
        <v>120269893.98844446</v>
      </c>
      <c r="AB584" s="26">
        <f t="shared" si="33"/>
        <v>300000</v>
      </c>
      <c r="AC584" s="26"/>
      <c r="AE584" s="26"/>
    </row>
    <row r="585" spans="2:31" x14ac:dyDescent="0.25">
      <c r="B585" s="15">
        <v>576</v>
      </c>
      <c r="C585" s="27">
        <f t="shared" si="32"/>
        <v>120269893.98844446</v>
      </c>
      <c r="Z585" s="17">
        <v>62002</v>
      </c>
      <c r="AA585" s="26">
        <f t="shared" si="31"/>
        <v>121527926.29015766</v>
      </c>
      <c r="AB585" s="26">
        <f t="shared" si="33"/>
        <v>300000</v>
      </c>
      <c r="AC585" s="26"/>
      <c r="AE585" s="26"/>
    </row>
    <row r="586" spans="2:31" x14ac:dyDescent="0.25">
      <c r="B586" s="15">
        <v>577</v>
      </c>
      <c r="C586" s="27">
        <f t="shared" si="32"/>
        <v>121527926.29015766</v>
      </c>
      <c r="Z586" s="17">
        <v>62033</v>
      </c>
      <c r="AA586" s="26">
        <f t="shared" si="31"/>
        <v>122799117.7060903</v>
      </c>
      <c r="AB586" s="26">
        <f t="shared" si="33"/>
        <v>300000</v>
      </c>
      <c r="AC586" s="26"/>
      <c r="AE586" s="26"/>
    </row>
    <row r="587" spans="2:31" x14ac:dyDescent="0.25">
      <c r="B587" s="15">
        <v>578</v>
      </c>
      <c r="C587" s="27">
        <f t="shared" si="32"/>
        <v>122799117.7060903</v>
      </c>
      <c r="Z587" s="17">
        <v>62063</v>
      </c>
      <c r="AA587" s="26">
        <f t="shared" ref="AA587:AA608" si="34">AA586*(1+$D$7)+($D$5*(1+$D$7))</f>
        <v>124083605.88158488</v>
      </c>
      <c r="AB587" s="26">
        <f t="shared" si="33"/>
        <v>300000</v>
      </c>
      <c r="AC587" s="26"/>
      <c r="AE587" s="26"/>
    </row>
    <row r="588" spans="2:31" x14ac:dyDescent="0.25">
      <c r="B588" s="15">
        <v>579</v>
      </c>
      <c r="C588" s="27">
        <f t="shared" ref="C588:C609" si="35">(C587+$D$5)*(1+$D$7)</f>
        <v>124083605.88158488</v>
      </c>
      <c r="Z588" s="17">
        <v>62094</v>
      </c>
      <c r="AA588" s="26">
        <f t="shared" si="34"/>
        <v>125381529.90176472</v>
      </c>
      <c r="AB588" s="26">
        <f t="shared" ref="AB588:AB608" si="36">AB587+$D$5</f>
        <v>300000</v>
      </c>
      <c r="AC588" s="26"/>
      <c r="AE588" s="26"/>
    </row>
    <row r="589" spans="2:31" x14ac:dyDescent="0.25">
      <c r="B589" s="15">
        <v>580</v>
      </c>
      <c r="C589" s="27">
        <f t="shared" si="35"/>
        <v>125381529.90176472</v>
      </c>
      <c r="Z589" s="17">
        <v>62125</v>
      </c>
      <c r="AA589" s="26">
        <f t="shared" si="34"/>
        <v>126693030.30659418</v>
      </c>
      <c r="AB589" s="26">
        <f t="shared" si="36"/>
        <v>300000</v>
      </c>
      <c r="AC589" s="26"/>
      <c r="AE589" s="26"/>
    </row>
    <row r="590" spans="2:31" x14ac:dyDescent="0.25">
      <c r="B590" s="15">
        <v>581</v>
      </c>
      <c r="C590" s="27">
        <f t="shared" si="35"/>
        <v>126693030.30659418</v>
      </c>
      <c r="Z590" s="17">
        <v>62153</v>
      </c>
      <c r="AA590" s="26">
        <f t="shared" si="34"/>
        <v>128018249.1060964</v>
      </c>
      <c r="AB590" s="26">
        <f t="shared" si="36"/>
        <v>300000</v>
      </c>
      <c r="AC590" s="26"/>
      <c r="AE590" s="26"/>
    </row>
    <row r="591" spans="2:31" x14ac:dyDescent="0.25">
      <c r="B591" s="15">
        <v>582</v>
      </c>
      <c r="C591" s="27">
        <f t="shared" si="35"/>
        <v>128018249.1060964</v>
      </c>
      <c r="Z591" s="17">
        <v>62184</v>
      </c>
      <c r="AA591" s="26">
        <f t="shared" si="34"/>
        <v>129357329.79573026</v>
      </c>
      <c r="AB591" s="26">
        <f t="shared" si="36"/>
        <v>300000</v>
      </c>
      <c r="AC591" s="26"/>
      <c r="AE591" s="26"/>
    </row>
    <row r="592" spans="2:31" x14ac:dyDescent="0.25">
      <c r="B592" s="15">
        <v>583</v>
      </c>
      <c r="C592" s="27">
        <f t="shared" si="35"/>
        <v>129357329.79573026</v>
      </c>
      <c r="Z592" s="17">
        <v>62214</v>
      </c>
      <c r="AA592" s="26">
        <f t="shared" si="34"/>
        <v>130710417.37192811</v>
      </c>
      <c r="AB592" s="26">
        <f t="shared" si="36"/>
        <v>300000</v>
      </c>
      <c r="AC592" s="26"/>
      <c r="AE592" s="26"/>
    </row>
    <row r="593" spans="2:31" x14ac:dyDescent="0.25">
      <c r="B593" s="15">
        <v>584</v>
      </c>
      <c r="C593" s="27">
        <f t="shared" si="35"/>
        <v>130710417.37192811</v>
      </c>
      <c r="Z593" s="17">
        <v>62245</v>
      </c>
      <c r="AA593" s="26">
        <f t="shared" si="34"/>
        <v>132077658.3477961</v>
      </c>
      <c r="AB593" s="26">
        <f t="shared" si="36"/>
        <v>300000</v>
      </c>
      <c r="AC593" s="26"/>
      <c r="AE593" s="26"/>
    </row>
    <row r="594" spans="2:31" x14ac:dyDescent="0.25">
      <c r="B594" s="15">
        <v>585</v>
      </c>
      <c r="C594" s="27">
        <f t="shared" si="35"/>
        <v>132077658.3477961</v>
      </c>
      <c r="Z594" s="17">
        <v>62275</v>
      </c>
      <c r="AA594" s="26">
        <f t="shared" si="34"/>
        <v>133459200.76897869</v>
      </c>
      <c r="AB594" s="26">
        <f t="shared" si="36"/>
        <v>300000</v>
      </c>
      <c r="AC594" s="26"/>
      <c r="AE594" s="26"/>
    </row>
    <row r="595" spans="2:31" x14ac:dyDescent="0.25">
      <c r="B595" s="15">
        <v>586</v>
      </c>
      <c r="C595" s="27">
        <f t="shared" si="35"/>
        <v>133459200.76897869</v>
      </c>
      <c r="Z595" s="17">
        <v>62306</v>
      </c>
      <c r="AA595" s="26">
        <f t="shared" si="34"/>
        <v>134855194.22968909</v>
      </c>
      <c r="AB595" s="26">
        <f t="shared" si="36"/>
        <v>300000</v>
      </c>
      <c r="AC595" s="26"/>
      <c r="AE595" s="26"/>
    </row>
    <row r="596" spans="2:31" x14ac:dyDescent="0.25">
      <c r="B596" s="15">
        <v>587</v>
      </c>
      <c r="C596" s="27">
        <f t="shared" si="35"/>
        <v>134855194.22968909</v>
      </c>
      <c r="Z596" s="17">
        <v>62337</v>
      </c>
      <c r="AA596" s="26">
        <f t="shared" si="34"/>
        <v>136265789.88890749</v>
      </c>
      <c r="AB596" s="26">
        <f t="shared" si="36"/>
        <v>300000</v>
      </c>
      <c r="AC596" s="26"/>
      <c r="AE596" s="26"/>
    </row>
    <row r="597" spans="2:31" x14ac:dyDescent="0.25">
      <c r="B597" s="15">
        <v>588</v>
      </c>
      <c r="C597" s="27">
        <f t="shared" si="35"/>
        <v>136265789.88890749</v>
      </c>
      <c r="Z597" s="17">
        <v>62367</v>
      </c>
      <c r="AA597" s="26">
        <f t="shared" si="34"/>
        <v>137691140.48674855</v>
      </c>
      <c r="AB597" s="26">
        <f t="shared" si="36"/>
        <v>300000</v>
      </c>
      <c r="AC597" s="26"/>
      <c r="AE597" s="26"/>
    </row>
    <row r="598" spans="2:31" x14ac:dyDescent="0.25">
      <c r="B598" s="15">
        <v>589</v>
      </c>
      <c r="C598" s="27">
        <f t="shared" si="35"/>
        <v>137691140.48674855</v>
      </c>
      <c r="Z598" s="17">
        <v>62398</v>
      </c>
      <c r="AA598" s="26">
        <f t="shared" si="34"/>
        <v>139131400.36100024</v>
      </c>
      <c r="AB598" s="26">
        <f t="shared" si="36"/>
        <v>300000</v>
      </c>
      <c r="AC598" s="26"/>
      <c r="AE598" s="26"/>
    </row>
    <row r="599" spans="2:31" x14ac:dyDescent="0.25">
      <c r="B599" s="15">
        <v>590</v>
      </c>
      <c r="C599" s="27">
        <f>(C598+$D$5)*(1+$D$7)</f>
        <v>139131400.36100024</v>
      </c>
      <c r="Z599" s="17">
        <v>62428</v>
      </c>
      <c r="AA599" s="26">
        <f t="shared" si="34"/>
        <v>140586725.4638356</v>
      </c>
      <c r="AB599" s="26">
        <f t="shared" si="36"/>
        <v>300000</v>
      </c>
      <c r="AC599" s="26"/>
      <c r="AE599" s="26"/>
    </row>
    <row r="600" spans="2:31" x14ac:dyDescent="0.25">
      <c r="B600" s="15">
        <v>591</v>
      </c>
      <c r="C600" s="27">
        <f t="shared" si="35"/>
        <v>140586725.4638356</v>
      </c>
      <c r="Z600" s="17">
        <v>62459</v>
      </c>
      <c r="AA600" s="26">
        <f t="shared" si="34"/>
        <v>142057273.37869936</v>
      </c>
      <c r="AB600" s="26">
        <f t="shared" si="36"/>
        <v>300000</v>
      </c>
      <c r="AC600" s="26"/>
      <c r="AE600" s="26"/>
    </row>
    <row r="601" spans="2:31" x14ac:dyDescent="0.25">
      <c r="B601" s="15">
        <v>592</v>
      </c>
      <c r="C601" s="27">
        <f t="shared" si="35"/>
        <v>142057273.37869936</v>
      </c>
      <c r="Z601" s="17">
        <v>62490</v>
      </c>
      <c r="AA601" s="26">
        <f t="shared" si="34"/>
        <v>143543203.33737114</v>
      </c>
      <c r="AB601" s="26">
        <f t="shared" si="36"/>
        <v>300000</v>
      </c>
      <c r="AC601" s="26"/>
      <c r="AE601" s="26"/>
    </row>
    <row r="602" spans="2:31" x14ac:dyDescent="0.25">
      <c r="B602" s="15">
        <v>593</v>
      </c>
      <c r="C602" s="27">
        <f t="shared" si="35"/>
        <v>143543203.33737114</v>
      </c>
      <c r="Z602" s="17">
        <v>62518</v>
      </c>
      <c r="AA602" s="26">
        <f t="shared" si="34"/>
        <v>145044676.23720714</v>
      </c>
      <c r="AB602" s="26">
        <f t="shared" si="36"/>
        <v>300000</v>
      </c>
      <c r="AC602" s="26"/>
      <c r="AE602" s="26"/>
    </row>
    <row r="603" spans="2:31" x14ac:dyDescent="0.25">
      <c r="B603" s="15">
        <v>594</v>
      </c>
      <c r="C603" s="27">
        <f t="shared" si="35"/>
        <v>145044676.23720714</v>
      </c>
      <c r="Z603" s="17">
        <v>62549</v>
      </c>
      <c r="AA603" s="26">
        <f t="shared" si="34"/>
        <v>146561854.6585623</v>
      </c>
      <c r="AB603" s="26">
        <f t="shared" si="36"/>
        <v>300000</v>
      </c>
      <c r="AC603" s="26"/>
      <c r="AE603" s="26"/>
    </row>
    <row r="604" spans="2:31" x14ac:dyDescent="0.25">
      <c r="B604" s="15">
        <v>595</v>
      </c>
      <c r="C604" s="27">
        <f t="shared" si="35"/>
        <v>146561854.6585623</v>
      </c>
      <c r="Z604" s="17">
        <v>62579</v>
      </c>
      <c r="AA604" s="26">
        <f t="shared" si="34"/>
        <v>148094902.88239446</v>
      </c>
      <c r="AB604" s="26">
        <f t="shared" si="36"/>
        <v>300000</v>
      </c>
      <c r="AC604" s="26"/>
      <c r="AE604" s="26"/>
    </row>
    <row r="605" spans="2:31" x14ac:dyDescent="0.25">
      <c r="B605" s="15">
        <v>596</v>
      </c>
      <c r="C605" s="27">
        <f t="shared" si="35"/>
        <v>148094902.88239446</v>
      </c>
      <c r="Z605" s="17">
        <v>62610</v>
      </c>
      <c r="AA605" s="26">
        <f t="shared" si="34"/>
        <v>149643986.90805289</v>
      </c>
      <c r="AB605" s="26">
        <f t="shared" si="36"/>
        <v>300000</v>
      </c>
      <c r="AC605" s="26"/>
      <c r="AE605" s="26"/>
    </row>
    <row r="606" spans="2:31" x14ac:dyDescent="0.25">
      <c r="B606" s="15">
        <v>597</v>
      </c>
      <c r="C606" s="27">
        <f t="shared" si="35"/>
        <v>149643986.90805289</v>
      </c>
      <c r="Z606" s="17">
        <v>62640</v>
      </c>
      <c r="AA606" s="26">
        <f t="shared" si="34"/>
        <v>151209274.47125277</v>
      </c>
      <c r="AB606" s="26">
        <f t="shared" si="36"/>
        <v>300000</v>
      </c>
      <c r="AC606" s="26"/>
      <c r="AE606" s="26"/>
    </row>
    <row r="607" spans="2:31" x14ac:dyDescent="0.25">
      <c r="B607" s="15">
        <v>598</v>
      </c>
      <c r="C607" s="27">
        <f t="shared" si="35"/>
        <v>151209274.47125277</v>
      </c>
      <c r="Z607" s="17">
        <v>62671</v>
      </c>
      <c r="AA607" s="26">
        <f t="shared" si="34"/>
        <v>152790935.06223768</v>
      </c>
      <c r="AB607" s="26">
        <f t="shared" si="36"/>
        <v>300000</v>
      </c>
      <c r="AC607" s="26"/>
      <c r="AE607" s="26"/>
    </row>
    <row r="608" spans="2:31" x14ac:dyDescent="0.25">
      <c r="B608" s="15">
        <v>599</v>
      </c>
      <c r="C608" s="27">
        <f t="shared" si="35"/>
        <v>152790935.06223768</v>
      </c>
      <c r="Z608" s="17">
        <v>62702</v>
      </c>
      <c r="AA608" s="26">
        <f t="shared" si="34"/>
        <v>154389139.94413212</v>
      </c>
      <c r="AB608" s="26">
        <f t="shared" si="36"/>
        <v>300000</v>
      </c>
      <c r="AC608" s="26"/>
      <c r="AE608" s="26"/>
    </row>
    <row r="609" spans="2:3" x14ac:dyDescent="0.25">
      <c r="B609" s="15">
        <v>600</v>
      </c>
      <c r="C609" s="27">
        <f t="shared" si="35"/>
        <v>154389139.94413212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EAEE-6721-4B2B-AC8C-F1C9B25AB030}">
  <dimension ref="A2:AE609"/>
  <sheetViews>
    <sheetView workbookViewId="0">
      <selection activeCell="B241" sqref="B241"/>
    </sheetView>
  </sheetViews>
  <sheetFormatPr defaultRowHeight="15" x14ac:dyDescent="0.25"/>
  <cols>
    <col min="1" max="1" width="5.7109375" style="14" customWidth="1"/>
    <col min="2" max="2" width="33.140625" style="15" bestFit="1" customWidth="1"/>
    <col min="3" max="3" width="33.140625" style="15" customWidth="1"/>
    <col min="4" max="15" width="15.7109375" style="15" customWidth="1"/>
    <col min="16" max="16" width="16.7109375" style="15" bestFit="1" customWidth="1"/>
    <col min="17" max="20" width="9.140625" style="15"/>
    <col min="21" max="21" width="11.5703125" style="17" bestFit="1" customWidth="1"/>
    <col min="22" max="22" width="19.7109375" style="15" bestFit="1" customWidth="1"/>
    <col min="23" max="23" width="15.42578125" style="15" bestFit="1" customWidth="1"/>
    <col min="24" max="25" width="9.140625" style="15"/>
    <col min="26" max="26" width="11.5703125" style="15" bestFit="1" customWidth="1"/>
    <col min="27" max="27" width="19.7109375" style="15" bestFit="1" customWidth="1"/>
    <col min="28" max="28" width="15.42578125" style="15" bestFit="1" customWidth="1"/>
    <col min="29" max="29" width="13.85546875" style="15" bestFit="1" customWidth="1"/>
    <col min="30" max="30" width="27.140625" style="15" bestFit="1" customWidth="1"/>
    <col min="31" max="31" width="13.85546875" style="15" bestFit="1" customWidth="1"/>
    <col min="32" max="16384" width="9.140625" style="15"/>
  </cols>
  <sheetData>
    <row r="2" spans="2:31" x14ac:dyDescent="0.25">
      <c r="D2" s="16" t="s">
        <v>20</v>
      </c>
    </row>
    <row r="4" spans="2:31" x14ac:dyDescent="0.25">
      <c r="B4" s="18" t="s">
        <v>8</v>
      </c>
      <c r="C4" s="18"/>
      <c r="D4" s="19">
        <f>'Simulador de Renda Fixa'!E4</f>
        <v>300000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0" t="s">
        <v>29</v>
      </c>
    </row>
    <row r="5" spans="2:31" x14ac:dyDescent="0.25">
      <c r="B5" s="18" t="s">
        <v>31</v>
      </c>
      <c r="C5" s="18"/>
      <c r="D5" s="19">
        <f>'Simulador de Renda Fixa'!E5</f>
        <v>0</v>
      </c>
      <c r="F5" s="19">
        <f>$D$5</f>
        <v>0</v>
      </c>
      <c r="G5" s="19">
        <f t="shared" ref="G5:N5" si="0">$D$5</f>
        <v>0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0</v>
      </c>
      <c r="N5" s="19">
        <f t="shared" si="0"/>
        <v>0</v>
      </c>
    </row>
    <row r="6" spans="2:31" x14ac:dyDescent="0.25">
      <c r="B6" s="18" t="s">
        <v>32</v>
      </c>
      <c r="C6" s="18"/>
      <c r="D6" s="21">
        <f>'Simulador de Renda Fixa'!H15</f>
        <v>0.10300000000000001</v>
      </c>
    </row>
    <row r="7" spans="2:31" x14ac:dyDescent="0.25">
      <c r="B7" s="18" t="s">
        <v>33</v>
      </c>
      <c r="C7" s="18"/>
      <c r="D7" s="22">
        <f>'Simulador de Renda Fixa'!I15</f>
        <v>8.2029396024936307E-3</v>
      </c>
      <c r="G7" s="23"/>
      <c r="H7" s="23"/>
      <c r="I7" s="22"/>
    </row>
    <row r="8" spans="2:31" x14ac:dyDescent="0.25">
      <c r="F8" s="15" t="s">
        <v>30</v>
      </c>
      <c r="G8" s="15" t="s">
        <v>39</v>
      </c>
      <c r="Z8" s="17" t="s">
        <v>34</v>
      </c>
      <c r="AA8" s="15" t="s">
        <v>35</v>
      </c>
      <c r="AB8" s="15" t="s">
        <v>36</v>
      </c>
      <c r="AC8" s="15" t="s">
        <v>34</v>
      </c>
      <c r="AD8" s="15" t="s">
        <v>37</v>
      </c>
      <c r="AE8" s="15" t="s">
        <v>38</v>
      </c>
    </row>
    <row r="9" spans="2:31" x14ac:dyDescent="0.25">
      <c r="F9" s="24">
        <f>VLOOKUP(G9,B10:C620,2,FALSE)</f>
        <v>402575.91810000152</v>
      </c>
      <c r="G9" s="15">
        <f>'Simulador de Renda Fixa'!E6</f>
        <v>36</v>
      </c>
      <c r="H9" s="25"/>
      <c r="T9" s="17"/>
      <c r="Z9" s="17">
        <v>44470</v>
      </c>
      <c r="AA9" s="26">
        <f>D4*(1+D7)</f>
        <v>302460.88188074809</v>
      </c>
      <c r="AB9" s="26">
        <f>D4</f>
        <v>300000</v>
      </c>
      <c r="AC9" s="17">
        <v>62702</v>
      </c>
      <c r="AD9" s="26">
        <f>AA608</f>
        <v>40354955.870462053</v>
      </c>
      <c r="AE9" s="26">
        <f>AD9</f>
        <v>40354955.870462053</v>
      </c>
    </row>
    <row r="10" spans="2:31" x14ac:dyDescent="0.25">
      <c r="B10" s="15">
        <v>1</v>
      </c>
      <c r="C10" s="27">
        <f>$D$4*(1+$D$7)</f>
        <v>302460.88188074809</v>
      </c>
      <c r="F10" s="15" t="s">
        <v>41</v>
      </c>
      <c r="Z10" s="17">
        <v>44501</v>
      </c>
      <c r="AA10" s="26">
        <f>AA9*(1+$D$7)+($D$5*(1+$D$7))</f>
        <v>304941.95022693282</v>
      </c>
      <c r="AB10" s="26">
        <f>AB9+$D$5</f>
        <v>300000</v>
      </c>
      <c r="AC10" s="17">
        <v>62733</v>
      </c>
      <c r="AD10" s="26">
        <f>AD9*(1+$D$7)-[1]Renda!$G$9</f>
        <v>40680036.64870891</v>
      </c>
      <c r="AE10" s="26">
        <f>AE9</f>
        <v>40354955.870462053</v>
      </c>
    </row>
    <row r="11" spans="2:31" x14ac:dyDescent="0.25">
      <c r="B11" s="15">
        <v>2</v>
      </c>
      <c r="C11" s="27">
        <f>(C10+$D$5)*(1+$D$7)</f>
        <v>304941.95022693282</v>
      </c>
      <c r="F11" s="26">
        <f>D4+(D5*(G9-1))</f>
        <v>300000</v>
      </c>
      <c r="Z11" s="17">
        <v>44531</v>
      </c>
      <c r="AA11" s="26">
        <f t="shared" ref="AA11:AA74" si="1">AA10*(1+$D$7)+($D$5*(1+$D$7))</f>
        <v>307443.370626911</v>
      </c>
      <c r="AB11" s="26">
        <f>AB10+$D$5</f>
        <v>300000</v>
      </c>
      <c r="AC11" s="17">
        <v>62764</v>
      </c>
      <c r="AD11" s="26">
        <f>AD10*(1+$D$7)-[1]Renda!$G$9</f>
        <v>41007784.044945657</v>
      </c>
      <c r="AE11" s="26">
        <f t="shared" ref="AE11:AE74" si="2">AE10</f>
        <v>40354955.870462053</v>
      </c>
    </row>
    <row r="12" spans="2:31" x14ac:dyDescent="0.25">
      <c r="B12" s="15">
        <v>3</v>
      </c>
      <c r="C12" s="27">
        <f t="shared" ref="C12:C75" si="3">(C11+$D$5)*(1+$D$7)</f>
        <v>307443.370626911</v>
      </c>
      <c r="F12" s="15" t="s">
        <v>42</v>
      </c>
      <c r="G12" s="25"/>
      <c r="Z12" s="17">
        <v>44562</v>
      </c>
      <c r="AA12" s="26">
        <f t="shared" si="1"/>
        <v>309965.31002735061</v>
      </c>
      <c r="AB12" s="26">
        <f t="shared" ref="AB12:AB75" si="4">AB11+$D$5</f>
        <v>300000</v>
      </c>
      <c r="AC12" s="17">
        <v>62795</v>
      </c>
      <c r="AD12" s="26">
        <f>AD11*(1+$D$7)-[1]Renda!$G$9</f>
        <v>41338219.933278613</v>
      </c>
      <c r="AE12" s="26">
        <f t="shared" si="2"/>
        <v>40354955.870462053</v>
      </c>
    </row>
    <row r="13" spans="2:31" x14ac:dyDescent="0.25">
      <c r="B13" s="15">
        <v>4</v>
      </c>
      <c r="C13" s="27">
        <f t="shared" si="3"/>
        <v>309965.31002735061</v>
      </c>
      <c r="F13" s="25">
        <f>F9-F11</f>
        <v>102575.91810000152</v>
      </c>
      <c r="Z13" s="17">
        <v>44593</v>
      </c>
      <c r="AA13" s="26">
        <f t="shared" si="1"/>
        <v>312507.93674437318</v>
      </c>
      <c r="AB13" s="26">
        <f t="shared" si="4"/>
        <v>300000</v>
      </c>
      <c r="AC13" s="17">
        <v>62826</v>
      </c>
      <c r="AD13" s="26">
        <f>AD12*(1+$D$7)-[1]Renda!$G$9</f>
        <v>41671366.367246062</v>
      </c>
      <c r="AE13" s="26">
        <f t="shared" si="2"/>
        <v>40354955.870462053</v>
      </c>
    </row>
    <row r="14" spans="2:31" x14ac:dyDescent="0.25">
      <c r="B14" s="15">
        <v>5</v>
      </c>
      <c r="C14" s="27">
        <f t="shared" si="3"/>
        <v>312507.93674437318</v>
      </c>
      <c r="F14" s="1" t="s">
        <v>42</v>
      </c>
      <c r="Z14" s="17">
        <v>44621</v>
      </c>
      <c r="AA14" s="26">
        <f t="shared" si="1"/>
        <v>315071.42047478718</v>
      </c>
      <c r="AB14" s="26">
        <f t="shared" si="4"/>
        <v>300000</v>
      </c>
      <c r="AC14" s="17">
        <v>62857</v>
      </c>
      <c r="AD14" s="26">
        <f>AD13*(1+$D$7)-[1]Renda!$G$9</f>
        <v>42007245.581290126</v>
      </c>
      <c r="AE14" s="26">
        <f t="shared" si="2"/>
        <v>40354955.870462053</v>
      </c>
    </row>
    <row r="15" spans="2:31" x14ac:dyDescent="0.25">
      <c r="B15" s="15">
        <v>6</v>
      </c>
      <c r="C15" s="27">
        <f t="shared" si="3"/>
        <v>315071.42047478718</v>
      </c>
      <c r="F15" s="9">
        <f>F13/F11</f>
        <v>0.34191972700000506</v>
      </c>
      <c r="Z15" s="17">
        <v>44652</v>
      </c>
      <c r="AA15" s="26">
        <f t="shared" si="1"/>
        <v>317655.93230741372</v>
      </c>
      <c r="AB15" s="26">
        <f t="shared" si="4"/>
        <v>300000</v>
      </c>
      <c r="AC15" s="17">
        <v>62888</v>
      </c>
      <c r="AD15" s="26">
        <f>AD14*(1+$D$7)-[1]Renda!$G$9</f>
        <v>42345879.992240727</v>
      </c>
      <c r="AE15" s="26">
        <f t="shared" si="2"/>
        <v>40354955.870462053</v>
      </c>
    </row>
    <row r="16" spans="2:31" x14ac:dyDescent="0.25">
      <c r="B16" s="15">
        <v>7</v>
      </c>
      <c r="C16" s="27">
        <f t="shared" si="3"/>
        <v>317655.93230741372</v>
      </c>
      <c r="Z16" s="17">
        <v>44682</v>
      </c>
      <c r="AA16" s="26">
        <f t="shared" si="1"/>
        <v>320261.64473450521</v>
      </c>
      <c r="AB16" s="26">
        <f t="shared" si="4"/>
        <v>300000</v>
      </c>
      <c r="AC16" s="17">
        <v>62919</v>
      </c>
      <c r="AD16" s="26">
        <f>AD15*(1+$D$7)-[1]Renda!$G$9</f>
        <v>42687292.200811684</v>
      </c>
      <c r="AE16" s="26">
        <f t="shared" si="2"/>
        <v>40354955.870462053</v>
      </c>
    </row>
    <row r="17" spans="2:31" x14ac:dyDescent="0.25">
      <c r="B17" s="15">
        <v>8</v>
      </c>
      <c r="C17" s="27">
        <f t="shared" si="3"/>
        <v>320261.64473450521</v>
      </c>
      <c r="Z17" s="17">
        <v>44713</v>
      </c>
      <c r="AA17" s="26">
        <f t="shared" si="1"/>
        <v>322888.73166325764</v>
      </c>
      <c r="AB17" s="26">
        <f t="shared" si="4"/>
        <v>300000</v>
      </c>
      <c r="AC17" s="17">
        <v>62950</v>
      </c>
      <c r="AD17" s="26">
        <f>AD16*(1+$D$7)-[1]Renda!$G$9</f>
        <v>43031504.993109107</v>
      </c>
      <c r="AE17" s="26">
        <f t="shared" si="2"/>
        <v>40354955.870462053</v>
      </c>
    </row>
    <row r="18" spans="2:31" x14ac:dyDescent="0.25">
      <c r="B18" s="15">
        <v>9</v>
      </c>
      <c r="C18" s="27">
        <f t="shared" si="3"/>
        <v>322888.73166325764</v>
      </c>
      <c r="Z18" s="17">
        <v>44743</v>
      </c>
      <c r="AA18" s="26">
        <f t="shared" si="1"/>
        <v>325537.36842741712</v>
      </c>
      <c r="AB18" s="26">
        <f t="shared" si="4"/>
        <v>300000</v>
      </c>
      <c r="AC18" s="17">
        <v>62981</v>
      </c>
      <c r="AD18" s="26">
        <f>AD17*(1+$D$7)-[1]Renda!$G$9</f>
        <v>43378541.342152148</v>
      </c>
      <c r="AE18" s="26">
        <f t="shared" si="2"/>
        <v>40354955.870462053</v>
      </c>
    </row>
    <row r="19" spans="2:31" x14ac:dyDescent="0.25">
      <c r="B19" s="15">
        <v>10</v>
      </c>
      <c r="C19" s="27">
        <f t="shared" si="3"/>
        <v>325537.36842741712</v>
      </c>
      <c r="Z19" s="17">
        <v>44774</v>
      </c>
      <c r="AA19" s="26">
        <f t="shared" si="1"/>
        <v>328207.73179898196</v>
      </c>
      <c r="AB19" s="26">
        <f t="shared" si="4"/>
        <v>300000</v>
      </c>
      <c r="AC19" s="17">
        <v>63012</v>
      </c>
      <c r="AD19" s="26">
        <f>AD18*(1+$D$7)-[1]Renda!$G$9</f>
        <v>43728424.40940626</v>
      </c>
      <c r="AE19" s="26">
        <f t="shared" si="2"/>
        <v>40354955.870462053</v>
      </c>
    </row>
    <row r="20" spans="2:31" x14ac:dyDescent="0.25">
      <c r="B20" s="15">
        <v>11</v>
      </c>
      <c r="C20" s="27">
        <f t="shared" si="3"/>
        <v>328207.73179898196</v>
      </c>
      <c r="Z20" s="17">
        <v>44805</v>
      </c>
      <c r="AA20" s="26">
        <f t="shared" si="1"/>
        <v>330900.00000000041</v>
      </c>
      <c r="AB20" s="26">
        <f t="shared" si="4"/>
        <v>300000</v>
      </c>
      <c r="AC20" s="17">
        <v>63043</v>
      </c>
      <c r="AD20" s="26">
        <f>AD19*(1+$D$7)-[1]Renda!$G$9</f>
        <v>44081177.546328992</v>
      </c>
      <c r="AE20" s="26">
        <f t="shared" si="2"/>
        <v>40354955.870462053</v>
      </c>
    </row>
    <row r="21" spans="2:31" x14ac:dyDescent="0.25">
      <c r="B21" s="15">
        <v>12</v>
      </c>
      <c r="C21" s="27">
        <f t="shared" si="3"/>
        <v>330900.00000000041</v>
      </c>
      <c r="Z21" s="17">
        <v>44835</v>
      </c>
      <c r="AA21" s="26">
        <f t="shared" si="1"/>
        <v>333614.35271446558</v>
      </c>
      <c r="AB21" s="26">
        <f t="shared" si="4"/>
        <v>300000</v>
      </c>
      <c r="AC21" s="17">
        <v>63074</v>
      </c>
      <c r="AD21" s="26">
        <f>AD20*(1+$D$7)-[1]Renda!$G$9</f>
        <v>44436824.295928493</v>
      </c>
      <c r="AE21" s="26">
        <f t="shared" si="2"/>
        <v>40354955.870462053</v>
      </c>
    </row>
    <row r="22" spans="2:31" x14ac:dyDescent="0.25">
      <c r="B22" s="15">
        <v>13</v>
      </c>
      <c r="C22" s="27">
        <f t="shared" si="3"/>
        <v>333614.35271446558</v>
      </c>
      <c r="Z22" s="17">
        <v>44866</v>
      </c>
      <c r="AA22" s="26">
        <f t="shared" si="1"/>
        <v>336350.97110030736</v>
      </c>
      <c r="AB22" s="26">
        <f t="shared" si="4"/>
        <v>300000</v>
      </c>
      <c r="AC22" s="17">
        <v>63105</v>
      </c>
      <c r="AD22" s="26">
        <f>AD21*(1+$D$7)-[1]Renda!$G$9</f>
        <v>44795388.394334778</v>
      </c>
      <c r="AE22" s="26">
        <f t="shared" si="2"/>
        <v>40354955.870462053</v>
      </c>
    </row>
    <row r="23" spans="2:31" x14ac:dyDescent="0.25">
      <c r="B23" s="15">
        <v>14</v>
      </c>
      <c r="C23" s="27">
        <f t="shared" si="3"/>
        <v>336350.97110030736</v>
      </c>
      <c r="Z23" s="17">
        <v>44896</v>
      </c>
      <c r="AA23" s="26">
        <f t="shared" si="1"/>
        <v>339110.03780148324</v>
      </c>
      <c r="AB23" s="26">
        <f t="shared" si="4"/>
        <v>300000</v>
      </c>
      <c r="AC23" s="17">
        <v>63136</v>
      </c>
      <c r="AD23" s="26">
        <f>AD22*(1+$D$7)-[1]Renda!$G$9</f>
        <v>45156893.772383913</v>
      </c>
      <c r="AE23" s="26">
        <f t="shared" si="2"/>
        <v>40354955.870462053</v>
      </c>
    </row>
    <row r="24" spans="2:31" x14ac:dyDescent="0.25">
      <c r="B24" s="15">
        <v>15</v>
      </c>
      <c r="C24" s="27">
        <f t="shared" si="3"/>
        <v>339110.03780148324</v>
      </c>
      <c r="Z24" s="17">
        <v>44927</v>
      </c>
      <c r="AA24" s="26">
        <f t="shared" si="1"/>
        <v>341891.73696016811</v>
      </c>
      <c r="AB24" s="26">
        <f t="shared" si="4"/>
        <v>300000</v>
      </c>
      <c r="AC24" s="17">
        <v>63167</v>
      </c>
      <c r="AD24" s="26">
        <f>AD23*(1+$D$7)-[1]Renda!$G$9</f>
        <v>45521364.557215162</v>
      </c>
      <c r="AE24" s="26">
        <f t="shared" si="2"/>
        <v>40354955.870462053</v>
      </c>
    </row>
    <row r="25" spans="2:31" x14ac:dyDescent="0.25">
      <c r="B25" s="15">
        <v>16</v>
      </c>
      <c r="C25" s="27">
        <f t="shared" si="3"/>
        <v>341891.73696016811</v>
      </c>
      <c r="Z25" s="17">
        <v>44958</v>
      </c>
      <c r="AA25" s="26">
        <f t="shared" si="1"/>
        <v>344696.25422904402</v>
      </c>
      <c r="AB25" s="26">
        <f t="shared" si="4"/>
        <v>300000</v>
      </c>
      <c r="AC25" s="17">
        <v>63198</v>
      </c>
      <c r="AD25" s="26">
        <f>AD24*(1+$D$7)-[1]Renda!$G$9</f>
        <v>45888825.073881254</v>
      </c>
      <c r="AE25" s="26">
        <f t="shared" si="2"/>
        <v>40354955.870462053</v>
      </c>
    </row>
    <row r="26" spans="2:31" x14ac:dyDescent="0.25">
      <c r="B26" s="15">
        <v>17</v>
      </c>
      <c r="C26" s="27">
        <f t="shared" si="3"/>
        <v>344696.25422904402</v>
      </c>
      <c r="Z26" s="17">
        <v>44986</v>
      </c>
      <c r="AA26" s="26">
        <f t="shared" si="1"/>
        <v>347523.77678369067</v>
      </c>
      <c r="AB26" s="26">
        <f t="shared" si="4"/>
        <v>300000</v>
      </c>
      <c r="AC26" s="17">
        <v>63229</v>
      </c>
      <c r="AD26" s="26">
        <f>AD25*(1+$D$7)-[1]Renda!$G$9</f>
        <v>46259299.846971862</v>
      </c>
      <c r="AE26" s="26">
        <f t="shared" si="2"/>
        <v>40354955.870462053</v>
      </c>
    </row>
    <row r="27" spans="2:31" x14ac:dyDescent="0.25">
      <c r="B27" s="15">
        <v>18</v>
      </c>
      <c r="C27" s="27">
        <f t="shared" si="3"/>
        <v>347523.77678369067</v>
      </c>
      <c r="Z27" s="17">
        <v>45017</v>
      </c>
      <c r="AA27" s="26">
        <f t="shared" si="1"/>
        <v>350374.49333507777</v>
      </c>
      <c r="AB27" s="26">
        <f t="shared" si="4"/>
        <v>300000</v>
      </c>
      <c r="AC27" s="17">
        <v>63260</v>
      </c>
      <c r="AD27" s="26">
        <f>AD26*(1+$D$7)-[1]Renda!$G$9</f>
        <v>46632813.602250382</v>
      </c>
      <c r="AE27" s="26">
        <f t="shared" si="2"/>
        <v>40354955.870462053</v>
      </c>
    </row>
    <row r="28" spans="2:31" x14ac:dyDescent="0.25">
      <c r="B28" s="15">
        <v>19</v>
      </c>
      <c r="C28" s="27">
        <f t="shared" si="3"/>
        <v>350374.49333507777</v>
      </c>
      <c r="Z28" s="17">
        <v>45047</v>
      </c>
      <c r="AA28" s="26">
        <f t="shared" si="1"/>
        <v>353248.59414215974</v>
      </c>
      <c r="AB28" s="26">
        <f t="shared" si="4"/>
        <v>300000</v>
      </c>
      <c r="AC28" s="17">
        <v>63291</v>
      </c>
      <c r="AD28" s="26">
        <f>AD27*(1+$D$7)-[1]Renda!$G$9</f>
        <v>47009391.268304147</v>
      </c>
      <c r="AE28" s="26">
        <f t="shared" si="2"/>
        <v>40354955.870462053</v>
      </c>
    </row>
    <row r="29" spans="2:31" x14ac:dyDescent="0.25">
      <c r="B29" s="15">
        <v>20</v>
      </c>
      <c r="C29" s="27">
        <f t="shared" si="3"/>
        <v>353248.59414215974</v>
      </c>
      <c r="Z29" s="17">
        <v>45078</v>
      </c>
      <c r="AA29" s="26">
        <f t="shared" si="1"/>
        <v>356146.27102457365</v>
      </c>
      <c r="AB29" s="26">
        <f t="shared" si="4"/>
        <v>300000</v>
      </c>
      <c r="AC29" s="17">
        <v>63322</v>
      </c>
      <c r="AD29" s="26">
        <f>AD28*(1+$D$7)-[1]Renda!$G$9</f>
        <v>47389057.978208199</v>
      </c>
      <c r="AE29" s="26">
        <f t="shared" si="2"/>
        <v>40354955.870462053</v>
      </c>
    </row>
    <row r="30" spans="2:31" x14ac:dyDescent="0.25">
      <c r="B30" s="15">
        <v>21</v>
      </c>
      <c r="C30" s="27">
        <f t="shared" si="3"/>
        <v>356146.27102457365</v>
      </c>
      <c r="Z30" s="17">
        <v>45108</v>
      </c>
      <c r="AA30" s="26">
        <f t="shared" si="1"/>
        <v>359067.71737544157</v>
      </c>
      <c r="AB30" s="26">
        <f t="shared" si="4"/>
        <v>300000</v>
      </c>
      <c r="AC30" s="17">
        <v>63353</v>
      </c>
      <c r="AD30" s="26">
        <f>AD29*(1+$D$7)-[1]Renda!$G$9</f>
        <v>47771839.071202673</v>
      </c>
      <c r="AE30" s="26">
        <f t="shared" si="2"/>
        <v>40354955.870462053</v>
      </c>
    </row>
    <row r="31" spans="2:31" x14ac:dyDescent="0.25">
      <c r="B31" s="15">
        <v>22</v>
      </c>
      <c r="C31" s="27">
        <f t="shared" si="3"/>
        <v>359067.71737544157</v>
      </c>
      <c r="Z31" s="17">
        <v>45139</v>
      </c>
      <c r="AA31" s="26">
        <f t="shared" si="1"/>
        <v>362013.12817427755</v>
      </c>
      <c r="AB31" s="26">
        <f t="shared" si="4"/>
        <v>300000</v>
      </c>
      <c r="AC31" s="17">
        <v>63384</v>
      </c>
      <c r="AD31" s="26">
        <f>AD30*(1+$D$7)-[1]Renda!$G$9</f>
        <v>48157760.094383955</v>
      </c>
      <c r="AE31" s="26">
        <f t="shared" si="2"/>
        <v>40354955.870462053</v>
      </c>
    </row>
    <row r="32" spans="2:31" x14ac:dyDescent="0.25">
      <c r="B32" s="15">
        <v>23</v>
      </c>
      <c r="C32" s="27">
        <f t="shared" si="3"/>
        <v>362013.12817427755</v>
      </c>
      <c r="Z32" s="17">
        <v>45170</v>
      </c>
      <c r="AA32" s="26">
        <f t="shared" si="1"/>
        <v>364982.70000000094</v>
      </c>
      <c r="AB32" s="26">
        <f t="shared" si="4"/>
        <v>300000</v>
      </c>
      <c r="AC32" s="17">
        <v>63415</v>
      </c>
      <c r="AD32" s="26">
        <f>AD31*(1+$D$7)-[1]Renda!$G$9</f>
        <v>48546846.804409727</v>
      </c>
      <c r="AE32" s="26">
        <f t="shared" si="2"/>
        <v>40354955.870462053</v>
      </c>
    </row>
    <row r="33" spans="2:31" x14ac:dyDescent="0.25">
      <c r="B33" s="15">
        <v>24</v>
      </c>
      <c r="C33" s="27">
        <f t="shared" si="3"/>
        <v>364982.70000000094</v>
      </c>
      <c r="Z33" s="17">
        <v>45200</v>
      </c>
      <c r="AA33" s="26">
        <f t="shared" si="1"/>
        <v>367976.63104405598</v>
      </c>
      <c r="AB33" s="26">
        <f t="shared" si="4"/>
        <v>300000</v>
      </c>
      <c r="AC33" s="17">
        <v>63446</v>
      </c>
      <c r="AD33" s="26">
        <f>AD32*(1+$D$7)-[1]Renda!$G$9</f>
        <v>48939125.169217974</v>
      </c>
      <c r="AE33" s="26">
        <f t="shared" si="2"/>
        <v>40354955.870462053</v>
      </c>
    </row>
    <row r="34" spans="2:31" x14ac:dyDescent="0.25">
      <c r="B34" s="15">
        <v>25</v>
      </c>
      <c r="C34" s="27">
        <f t="shared" si="3"/>
        <v>367976.63104405598</v>
      </c>
      <c r="Z34" s="17">
        <v>45231</v>
      </c>
      <c r="AA34" s="26">
        <f t="shared" si="1"/>
        <v>370995.12112363946</v>
      </c>
      <c r="AB34" s="26">
        <f t="shared" si="4"/>
        <v>300000</v>
      </c>
      <c r="AC34" s="17">
        <v>63477</v>
      </c>
      <c r="AD34" s="26">
        <f>AD33*(1+$D$7)-[1]Renda!$G$9</f>
        <v>49334621.369760111</v>
      </c>
      <c r="AE34" s="26">
        <f t="shared" si="2"/>
        <v>40354955.870462053</v>
      </c>
    </row>
    <row r="35" spans="2:31" x14ac:dyDescent="0.25">
      <c r="B35" s="15">
        <v>26</v>
      </c>
      <c r="C35" s="27">
        <f t="shared" si="3"/>
        <v>370995.12112363946</v>
      </c>
      <c r="Z35" s="17">
        <v>45261</v>
      </c>
      <c r="AA35" s="26">
        <f t="shared" si="1"/>
        <v>374038.37169503648</v>
      </c>
      <c r="AB35" s="26">
        <f t="shared" si="4"/>
        <v>300000</v>
      </c>
      <c r="AC35" s="17">
        <v>63508</v>
      </c>
      <c r="AD35" s="26">
        <f>AD34*(1+$D$7)-[1]Renda!$G$9</f>
        <v>49733361.801748306</v>
      </c>
      <c r="AE35" s="26">
        <f t="shared" si="2"/>
        <v>40354955.870462053</v>
      </c>
    </row>
    <row r="36" spans="2:31" x14ac:dyDescent="0.25">
      <c r="B36" s="15">
        <v>27</v>
      </c>
      <c r="C36" s="27">
        <f t="shared" si="3"/>
        <v>374038.37169503648</v>
      </c>
      <c r="Z36" s="17">
        <v>45292</v>
      </c>
      <c r="AA36" s="26">
        <f t="shared" si="1"/>
        <v>377106.58586706594</v>
      </c>
      <c r="AB36" s="26">
        <f t="shared" si="4"/>
        <v>300000</v>
      </c>
      <c r="AC36" s="17">
        <v>63539</v>
      </c>
      <c r="AD36" s="26">
        <f>AD35*(1+$D$7)-[1]Renda!$G$9</f>
        <v>50135373.077417172</v>
      </c>
      <c r="AE36" s="26">
        <f t="shared" si="2"/>
        <v>40354955.870462053</v>
      </c>
    </row>
    <row r="37" spans="2:31" x14ac:dyDescent="0.25">
      <c r="B37" s="15">
        <v>28</v>
      </c>
      <c r="C37" s="27">
        <f t="shared" si="3"/>
        <v>377106.58586706594</v>
      </c>
      <c r="Z37" s="17">
        <v>45323</v>
      </c>
      <c r="AA37" s="26">
        <f t="shared" si="1"/>
        <v>380199.96841463604</v>
      </c>
      <c r="AB37" s="26">
        <f t="shared" si="4"/>
        <v>300000</v>
      </c>
      <c r="AC37" s="17">
        <v>63570</v>
      </c>
      <c r="AD37" s="26">
        <f>AD36*(1+$D$7)-[1]Renda!$G$9</f>
        <v>50540682.027299874</v>
      </c>
      <c r="AE37" s="26">
        <f t="shared" si="2"/>
        <v>40354955.870462053</v>
      </c>
    </row>
    <row r="38" spans="2:31" x14ac:dyDescent="0.25">
      <c r="B38" s="15">
        <v>29</v>
      </c>
      <c r="C38" s="27">
        <f t="shared" si="3"/>
        <v>380199.96841463604</v>
      </c>
      <c r="Z38" s="17">
        <v>45352</v>
      </c>
      <c r="AA38" s="26">
        <f t="shared" si="1"/>
        <v>383318.72579241131</v>
      </c>
      <c r="AB38" s="26">
        <f t="shared" si="4"/>
        <v>300000</v>
      </c>
      <c r="AC38" s="17">
        <v>63601</v>
      </c>
      <c r="AD38" s="26">
        <f>AD37*(1+$D$7)-[1]Renda!$G$9</f>
        <v>50949315.702018812</v>
      </c>
      <c r="AE38" s="26">
        <f t="shared" si="2"/>
        <v>40354955.870462053</v>
      </c>
    </row>
    <row r="39" spans="2:31" x14ac:dyDescent="0.25">
      <c r="B39" s="15">
        <v>30</v>
      </c>
      <c r="C39" s="27">
        <f t="shared" si="3"/>
        <v>383318.72579241131</v>
      </c>
      <c r="Z39" s="17">
        <v>45383</v>
      </c>
      <c r="AA39" s="26">
        <f t="shared" si="1"/>
        <v>386463.06614859129</v>
      </c>
      <c r="AB39" s="26">
        <f t="shared" si="4"/>
        <v>300000</v>
      </c>
      <c r="AC39" s="17">
        <v>63632</v>
      </c>
      <c r="AD39" s="26">
        <f>AD38*(1+$D$7)-[1]Renda!$G$9</f>
        <v>51361301.374091014</v>
      </c>
      <c r="AE39" s="26">
        <f t="shared" si="2"/>
        <v>40354955.870462053</v>
      </c>
    </row>
    <row r="40" spans="2:31" x14ac:dyDescent="0.25">
      <c r="B40" s="15">
        <v>31</v>
      </c>
      <c r="C40" s="27">
        <f t="shared" si="3"/>
        <v>386463.06614859129</v>
      </c>
      <c r="Z40" s="17">
        <v>45413</v>
      </c>
      <c r="AA40" s="26">
        <f t="shared" si="1"/>
        <v>389633.19933880266</v>
      </c>
      <c r="AB40" s="26">
        <f t="shared" si="4"/>
        <v>300000</v>
      </c>
      <c r="AC40" s="17">
        <v>63663</v>
      </c>
      <c r="AD40" s="26">
        <f>AD39*(1+$D$7)-[1]Renda!$G$9</f>
        <v>51776666.539748318</v>
      </c>
      <c r="AE40" s="26">
        <f t="shared" si="2"/>
        <v>40354955.870462053</v>
      </c>
    </row>
    <row r="41" spans="2:31" x14ac:dyDescent="0.25">
      <c r="B41" s="15">
        <v>32</v>
      </c>
      <c r="C41" s="27">
        <f t="shared" si="3"/>
        <v>389633.19933880266</v>
      </c>
      <c r="Z41" s="17">
        <v>45444</v>
      </c>
      <c r="AA41" s="26">
        <f t="shared" si="1"/>
        <v>392829.33694010525</v>
      </c>
      <c r="AB41" s="26">
        <f t="shared" si="4"/>
        <v>300000</v>
      </c>
      <c r="AC41" s="17">
        <v>63694</v>
      </c>
      <c r="AD41" s="26">
        <f>AD40*(1+$D$7)-[1]Renda!$G$9</f>
        <v>52195438.920772493</v>
      </c>
      <c r="AE41" s="26">
        <f t="shared" si="2"/>
        <v>40354955.870462053</v>
      </c>
    </row>
    <row r="42" spans="2:31" x14ac:dyDescent="0.25">
      <c r="B42" s="15">
        <v>33</v>
      </c>
      <c r="C42" s="27">
        <f t="shared" si="3"/>
        <v>392829.33694010525</v>
      </c>
      <c r="Z42" s="17">
        <v>45474</v>
      </c>
      <c r="AA42" s="26">
        <f t="shared" si="1"/>
        <v>396051.69226511254</v>
      </c>
      <c r="AB42" s="26">
        <f t="shared" si="4"/>
        <v>300000</v>
      </c>
      <c r="AC42" s="17">
        <v>63725</v>
      </c>
      <c r="AD42" s="26">
        <f>AD41*(1+$D$7)-[1]Renda!$G$9</f>
        <v>52617646.4663454</v>
      </c>
      <c r="AE42" s="26">
        <f t="shared" si="2"/>
        <v>40354955.870462053</v>
      </c>
    </row>
    <row r="43" spans="2:31" x14ac:dyDescent="0.25">
      <c r="B43" s="15">
        <v>34</v>
      </c>
      <c r="C43" s="27">
        <f t="shared" si="3"/>
        <v>396051.69226511254</v>
      </c>
      <c r="Z43" s="17">
        <v>45505</v>
      </c>
      <c r="AA43" s="26">
        <f t="shared" si="1"/>
        <v>399300.48037622863</v>
      </c>
      <c r="AB43" s="26">
        <f t="shared" si="4"/>
        <v>300000</v>
      </c>
      <c r="AC43" s="17">
        <v>63756</v>
      </c>
      <c r="AD43" s="26">
        <f>AD42*(1+$D$7)-[1]Renda!$G$9</f>
        <v>53043317.35491436</v>
      </c>
      <c r="AE43" s="26">
        <f t="shared" si="2"/>
        <v>40354955.870462053</v>
      </c>
    </row>
    <row r="44" spans="2:31" x14ac:dyDescent="0.25">
      <c r="B44" s="15">
        <v>35</v>
      </c>
      <c r="C44" s="27">
        <f t="shared" si="3"/>
        <v>399300.48037622863</v>
      </c>
      <c r="Z44" s="17">
        <v>45536</v>
      </c>
      <c r="AA44" s="26">
        <f t="shared" si="1"/>
        <v>402575.91810000152</v>
      </c>
      <c r="AB44" s="26">
        <f t="shared" si="4"/>
        <v>300000</v>
      </c>
      <c r="AC44" s="17">
        <v>63787</v>
      </c>
      <c r="AD44" s="26">
        <f>AD43*(1+$D$7)-[1]Renda!$G$9</f>
        <v>53472479.996072792</v>
      </c>
      <c r="AE44" s="26">
        <f t="shared" si="2"/>
        <v>40354955.870462053</v>
      </c>
    </row>
    <row r="45" spans="2:31" x14ac:dyDescent="0.25">
      <c r="B45" s="15">
        <v>36</v>
      </c>
      <c r="C45" s="27">
        <f t="shared" si="3"/>
        <v>402575.91810000152</v>
      </c>
      <c r="Z45" s="17">
        <v>45566</v>
      </c>
      <c r="AA45" s="26">
        <f t="shared" si="1"/>
        <v>405878.22404159425</v>
      </c>
      <c r="AB45" s="26">
        <f t="shared" si="4"/>
        <v>300000</v>
      </c>
      <c r="AC45" s="17">
        <v>63818</v>
      </c>
      <c r="AD45" s="26">
        <f>AD44*(1+$D$7)-[1]Renda!$G$9</f>
        <v>53905163.032456286</v>
      </c>
      <c r="AE45" s="26">
        <f t="shared" si="2"/>
        <v>40354955.870462053</v>
      </c>
    </row>
    <row r="46" spans="2:31" x14ac:dyDescent="0.25">
      <c r="B46" s="15">
        <v>37</v>
      </c>
      <c r="C46" s="27">
        <f t="shared" si="3"/>
        <v>405878.22404159425</v>
      </c>
      <c r="Z46" s="17">
        <v>45597</v>
      </c>
      <c r="AA46" s="26">
        <f t="shared" si="1"/>
        <v>409207.61859937484</v>
      </c>
      <c r="AB46" s="26">
        <f t="shared" si="4"/>
        <v>300000</v>
      </c>
      <c r="AC46" s="17">
        <v>63849</v>
      </c>
      <c r="AD46" s="26">
        <f>AD45*(1+$D$7)-[1]Renda!$G$9</f>
        <v>54341395.341654263</v>
      </c>
      <c r="AE46" s="26">
        <f t="shared" si="2"/>
        <v>40354955.870462053</v>
      </c>
    </row>
    <row r="47" spans="2:31" x14ac:dyDescent="0.25">
      <c r="B47" s="15">
        <v>38</v>
      </c>
      <c r="C47" s="27">
        <f t="shared" si="3"/>
        <v>409207.61859937484</v>
      </c>
      <c r="Z47" s="17">
        <v>45627</v>
      </c>
      <c r="AA47" s="26">
        <f t="shared" si="1"/>
        <v>412564.32397962577</v>
      </c>
      <c r="AB47" s="26">
        <f t="shared" si="4"/>
        <v>300000</v>
      </c>
      <c r="AC47" s="17">
        <v>63880</v>
      </c>
      <c r="AD47" s="26">
        <f>AD46*(1+$D$7)-[1]Renda!$G$9</f>
        <v>54781206.038137242</v>
      </c>
      <c r="AE47" s="26">
        <f t="shared" si="2"/>
        <v>40354955.870462053</v>
      </c>
    </row>
    <row r="48" spans="2:31" x14ac:dyDescent="0.25">
      <c r="B48" s="15">
        <v>39</v>
      </c>
      <c r="C48" s="27">
        <f t="shared" si="3"/>
        <v>412564.32397962577</v>
      </c>
      <c r="Z48" s="17">
        <v>45658</v>
      </c>
      <c r="AA48" s="26">
        <f t="shared" si="1"/>
        <v>415948.56421137427</v>
      </c>
      <c r="AB48" s="26">
        <f t="shared" si="4"/>
        <v>300000</v>
      </c>
      <c r="AC48" s="17">
        <v>63911</v>
      </c>
      <c r="AD48" s="26">
        <f>AD47*(1+$D$7)-[1]Renda!$G$9</f>
        <v>55224624.475200005</v>
      </c>
      <c r="AE48" s="26">
        <f t="shared" si="2"/>
        <v>40354955.870462053</v>
      </c>
    </row>
    <row r="49" spans="2:31" x14ac:dyDescent="0.25">
      <c r="B49" s="15">
        <v>40</v>
      </c>
      <c r="C49" s="27">
        <f t="shared" si="3"/>
        <v>415948.56421137427</v>
      </c>
      <c r="Z49" s="17">
        <v>45689</v>
      </c>
      <c r="AA49" s="26">
        <f t="shared" si="1"/>
        <v>419360.56516134413</v>
      </c>
      <c r="AB49" s="26">
        <f t="shared" si="4"/>
        <v>300000</v>
      </c>
      <c r="AC49" s="17">
        <v>63942</v>
      </c>
      <c r="AD49" s="26">
        <f>AD48*(1+$D$7)-[1]Renda!$G$9</f>
        <v>55671680.246920623</v>
      </c>
      <c r="AE49" s="26">
        <f t="shared" si="2"/>
        <v>40354955.870462053</v>
      </c>
    </row>
    <row r="50" spans="2:31" x14ac:dyDescent="0.25">
      <c r="B50" s="15">
        <v>41</v>
      </c>
      <c r="C50" s="27">
        <f t="shared" si="3"/>
        <v>419360.56516134413</v>
      </c>
      <c r="Z50" s="17">
        <v>45717</v>
      </c>
      <c r="AA50" s="26">
        <f t="shared" si="1"/>
        <v>422800.5545490302</v>
      </c>
      <c r="AB50" s="26">
        <f t="shared" si="4"/>
        <v>300000</v>
      </c>
      <c r="AC50" s="17">
        <v>63973</v>
      </c>
      <c r="AD50" s="26">
        <f>AD49*(1+$D$7)-[1]Renda!$G$9</f>
        <v>56122403.190135613</v>
      </c>
      <c r="AE50" s="26">
        <f t="shared" si="2"/>
        <v>40354955.870462053</v>
      </c>
    </row>
    <row r="51" spans="2:31" x14ac:dyDescent="0.25">
      <c r="B51" s="15">
        <v>42</v>
      </c>
      <c r="C51" s="27">
        <f t="shared" si="3"/>
        <v>422800.5545490302</v>
      </c>
      <c r="Z51" s="17">
        <v>45748</v>
      </c>
      <c r="AA51" s="26">
        <f t="shared" si="1"/>
        <v>426268.76196189673</v>
      </c>
      <c r="AB51" s="26">
        <f t="shared" si="4"/>
        <v>300000</v>
      </c>
      <c r="AC51" s="17">
        <v>64004</v>
      </c>
      <c r="AD51" s="26">
        <f>AD50*(1+$D$7)-[1]Renda!$G$9</f>
        <v>56576823.386431254</v>
      </c>
      <c r="AE51" s="26">
        <f t="shared" si="2"/>
        <v>40354955.870462053</v>
      </c>
    </row>
    <row r="52" spans="2:31" x14ac:dyDescent="0.25">
      <c r="B52" s="15">
        <v>43</v>
      </c>
      <c r="C52" s="27">
        <f t="shared" si="3"/>
        <v>426268.76196189673</v>
      </c>
      <c r="Z52" s="17">
        <v>45778</v>
      </c>
      <c r="AA52" s="26">
        <f t="shared" si="1"/>
        <v>429765.41887069988</v>
      </c>
      <c r="AB52" s="26">
        <f t="shared" si="4"/>
        <v>300000</v>
      </c>
      <c r="AC52" s="17">
        <v>64035</v>
      </c>
      <c r="AD52" s="26">
        <f>AD51*(1+$D$7)-[1]Renda!$G$9</f>
        <v>57034971.164151266</v>
      </c>
      <c r="AE52" s="26">
        <f t="shared" si="2"/>
        <v>40354955.870462053</v>
      </c>
    </row>
    <row r="53" spans="2:31" x14ac:dyDescent="0.25">
      <c r="B53" s="15">
        <v>44</v>
      </c>
      <c r="C53" s="27">
        <f t="shared" si="3"/>
        <v>429765.41887069988</v>
      </c>
      <c r="Z53" s="17">
        <v>45809</v>
      </c>
      <c r="AA53" s="26">
        <f t="shared" si="1"/>
        <v>433290.75864493661</v>
      </c>
      <c r="AB53" s="26">
        <f t="shared" si="4"/>
        <v>300000</v>
      </c>
      <c r="AC53" s="17">
        <v>64066</v>
      </c>
      <c r="AD53" s="26">
        <f>AD52*(1+$D$7)-[1]Renda!$G$9</f>
        <v>57496877.100420929</v>
      </c>
      <c r="AE53" s="26">
        <f t="shared" si="2"/>
        <v>40354955.870462053</v>
      </c>
    </row>
    <row r="54" spans="2:31" x14ac:dyDescent="0.25">
      <c r="B54" s="15">
        <v>45</v>
      </c>
      <c r="C54" s="27">
        <f t="shared" si="3"/>
        <v>433290.75864493661</v>
      </c>
      <c r="Z54" s="17">
        <v>45839</v>
      </c>
      <c r="AA54" s="26">
        <f t="shared" si="1"/>
        <v>436845.01656841964</v>
      </c>
      <c r="AB54" s="26">
        <f t="shared" si="4"/>
        <v>300000</v>
      </c>
      <c r="AC54" s="17">
        <v>64097</v>
      </c>
      <c r="AD54" s="26">
        <f>AD53*(1+$D$7)-[1]Renda!$G$9</f>
        <v>57962572.023187846</v>
      </c>
      <c r="AE54" s="26">
        <f t="shared" si="2"/>
        <v>40354955.870462053</v>
      </c>
    </row>
    <row r="55" spans="2:31" x14ac:dyDescent="0.25">
      <c r="B55" s="15">
        <v>46</v>
      </c>
      <c r="C55" s="27">
        <f t="shared" si="3"/>
        <v>436845.01656841964</v>
      </c>
      <c r="Z55" s="17">
        <v>45870</v>
      </c>
      <c r="AA55" s="26">
        <f t="shared" si="1"/>
        <v>440428.42985498073</v>
      </c>
      <c r="AB55" s="26">
        <f t="shared" si="4"/>
        <v>300000</v>
      </c>
      <c r="AC55" s="17">
        <v>64128</v>
      </c>
      <c r="AD55" s="26">
        <f>AD54*(1+$D$7)-[1]Renda!$G$9</f>
        <v>58432087.013279408</v>
      </c>
      <c r="AE55" s="26">
        <f t="shared" si="2"/>
        <v>40354955.870462053</v>
      </c>
    </row>
    <row r="56" spans="2:31" x14ac:dyDescent="0.25">
      <c r="B56" s="15">
        <v>47</v>
      </c>
      <c r="C56" s="27">
        <f t="shared" si="3"/>
        <v>440428.42985498073</v>
      </c>
      <c r="Z56" s="17">
        <v>45901</v>
      </c>
      <c r="AA56" s="26">
        <f t="shared" si="1"/>
        <v>444041.23766430223</v>
      </c>
      <c r="AB56" s="26">
        <f t="shared" si="4"/>
        <v>300000</v>
      </c>
      <c r="AC56" s="17">
        <v>64159</v>
      </c>
      <c r="AD56" s="26">
        <f>AD55*(1+$D$7)-[1]Renda!$G$9</f>
        <v>58905453.406477153</v>
      </c>
      <c r="AE56" s="26">
        <f t="shared" si="2"/>
        <v>40354955.870462053</v>
      </c>
    </row>
    <row r="57" spans="2:31" x14ac:dyDescent="0.25">
      <c r="B57" s="15">
        <v>48</v>
      </c>
      <c r="C57" s="27">
        <f t="shared" si="3"/>
        <v>444041.23766430223</v>
      </c>
      <c r="Z57" s="17">
        <v>45931</v>
      </c>
      <c r="AA57" s="26">
        <f t="shared" si="1"/>
        <v>447683.68111787899</v>
      </c>
      <c r="AB57" s="26">
        <f t="shared" si="4"/>
        <v>300000</v>
      </c>
      <c r="AC57" s="17">
        <v>64190</v>
      </c>
      <c r="AD57" s="26">
        <f>AD56*(1+$D$7)-[1]Renda!$G$9</f>
        <v>59382702.795608155</v>
      </c>
      <c r="AE57" s="26">
        <f t="shared" si="2"/>
        <v>40354955.870462053</v>
      </c>
    </row>
    <row r="58" spans="2:31" x14ac:dyDescent="0.25">
      <c r="B58" s="15">
        <v>49</v>
      </c>
      <c r="C58" s="27">
        <f t="shared" si="3"/>
        <v>447683.68111787899</v>
      </c>
      <c r="Z58" s="17">
        <v>45962</v>
      </c>
      <c r="AA58" s="26">
        <f t="shared" si="1"/>
        <v>451356.00331511098</v>
      </c>
      <c r="AB58" s="26">
        <f t="shared" si="4"/>
        <v>300000</v>
      </c>
      <c r="AC58" s="17">
        <v>64221</v>
      </c>
      <c r="AD58" s="26">
        <f>AD57*(1+$D$7)-[1]Renda!$G$9</f>
        <v>59863867.032653525</v>
      </c>
      <c r="AE58" s="26">
        <f t="shared" si="2"/>
        <v>40354955.870462053</v>
      </c>
    </row>
    <row r="59" spans="2:31" x14ac:dyDescent="0.25">
      <c r="B59" s="15">
        <v>50</v>
      </c>
      <c r="C59" s="27">
        <f t="shared" si="3"/>
        <v>451356.00331511098</v>
      </c>
      <c r="Z59" s="17">
        <v>45992</v>
      </c>
      <c r="AA59" s="26">
        <f t="shared" si="1"/>
        <v>455058.44934952777</v>
      </c>
      <c r="AB59" s="26">
        <f t="shared" si="4"/>
        <v>300000</v>
      </c>
      <c r="AC59" s="17">
        <v>64252</v>
      </c>
      <c r="AD59" s="26">
        <f>AD58*(1+$D$7)-[1]Renda!$G$9</f>
        <v>60348978.230874255</v>
      </c>
      <c r="AE59" s="26">
        <f t="shared" si="2"/>
        <v>40354955.870462053</v>
      </c>
    </row>
    <row r="60" spans="2:31" x14ac:dyDescent="0.25">
      <c r="B60" s="15">
        <v>51</v>
      </c>
      <c r="C60" s="27">
        <f t="shared" si="3"/>
        <v>455058.44934952777</v>
      </c>
      <c r="Z60" s="17">
        <v>46023</v>
      </c>
      <c r="AA60" s="26">
        <f t="shared" si="1"/>
        <v>458791.26632514637</v>
      </c>
      <c r="AB60" s="26">
        <f t="shared" si="4"/>
        <v>300000</v>
      </c>
      <c r="AC60" s="17">
        <v>64283</v>
      </c>
      <c r="AD60" s="26">
        <f>AD59*(1+$D$7)-[1]Renda!$G$9</f>
        <v>60838068.766954482</v>
      </c>
      <c r="AE60" s="26">
        <f t="shared" si="2"/>
        <v>40354955.870462053</v>
      </c>
    </row>
    <row r="61" spans="2:31" x14ac:dyDescent="0.25">
      <c r="B61" s="15">
        <v>52</v>
      </c>
      <c r="C61" s="27">
        <f t="shared" si="3"/>
        <v>458791.26632514637</v>
      </c>
      <c r="Z61" s="17">
        <v>46054</v>
      </c>
      <c r="AA61" s="26">
        <f t="shared" si="1"/>
        <v>462554.70337296312</v>
      </c>
      <c r="AB61" s="26">
        <f t="shared" si="4"/>
        <v>300000</v>
      </c>
      <c r="AC61" s="17">
        <v>64314</v>
      </c>
      <c r="AD61" s="26">
        <f>AD60*(1+$D$7)-[1]Renda!$G$9</f>
        <v>61331171.283162326</v>
      </c>
      <c r="AE61" s="26">
        <f t="shared" si="2"/>
        <v>40354955.870462053</v>
      </c>
    </row>
    <row r="62" spans="2:31" x14ac:dyDescent="0.25">
      <c r="B62" s="15">
        <v>53</v>
      </c>
      <c r="C62" s="27">
        <f t="shared" si="3"/>
        <v>462554.70337296312</v>
      </c>
      <c r="Z62" s="17">
        <v>46082</v>
      </c>
      <c r="AA62" s="26">
        <f>AA61*(1+$D$7)+($D$5*(1+$D$7))</f>
        <v>466349.01166758087</v>
      </c>
      <c r="AB62" s="26">
        <f>AB61+$D$5</f>
        <v>300000</v>
      </c>
      <c r="AC62" s="17">
        <v>64345</v>
      </c>
      <c r="AD62" s="26">
        <f>AD61*(1+$D$7)-[1]Renda!$G$9</f>
        <v>61828318.689528465</v>
      </c>
      <c r="AE62" s="26">
        <f>AE61</f>
        <v>40354955.870462053</v>
      </c>
    </row>
    <row r="63" spans="2:31" x14ac:dyDescent="0.25">
      <c r="B63" s="15">
        <v>54</v>
      </c>
      <c r="C63" s="27">
        <f t="shared" si="3"/>
        <v>466349.01166758087</v>
      </c>
      <c r="Z63" s="17">
        <v>46113</v>
      </c>
      <c r="AA63" s="26">
        <f t="shared" si="1"/>
        <v>470174.44444397261</v>
      </c>
      <c r="AB63" s="26">
        <f t="shared" si="4"/>
        <v>300000</v>
      </c>
      <c r="AC63" s="17">
        <v>64376</v>
      </c>
      <c r="AD63" s="26">
        <f>AD62*(1+$D$7)-[1]Renda!$G$9</f>
        <v>62329544.166042559</v>
      </c>
      <c r="AE63" s="26">
        <f t="shared" si="2"/>
        <v>40354955.870462053</v>
      </c>
    </row>
    <row r="64" spans="2:31" x14ac:dyDescent="0.25">
      <c r="B64" s="15">
        <v>55</v>
      </c>
      <c r="C64" s="27">
        <f t="shared" si="3"/>
        <v>470174.44444397261</v>
      </c>
      <c r="Z64" s="17">
        <v>46143</v>
      </c>
      <c r="AA64" s="26">
        <f t="shared" si="1"/>
        <v>474031.25701438251</v>
      </c>
      <c r="AB64" s="26">
        <f t="shared" si="4"/>
        <v>300000</v>
      </c>
      <c r="AC64" s="17">
        <v>64407</v>
      </c>
      <c r="AD64" s="26">
        <f>AD63*(1+$D$7)-[1]Renda!$G$9</f>
        <v>62834881.164867729</v>
      </c>
      <c r="AE64" s="26">
        <f t="shared" si="2"/>
        <v>40354955.870462053</v>
      </c>
    </row>
    <row r="65" spans="2:31" x14ac:dyDescent="0.25">
      <c r="B65" s="15">
        <v>56</v>
      </c>
      <c r="C65" s="27">
        <f t="shared" si="3"/>
        <v>474031.25701438251</v>
      </c>
      <c r="Z65" s="17">
        <v>46174</v>
      </c>
      <c r="AA65" s="26">
        <f t="shared" si="1"/>
        <v>477919.70678536565</v>
      </c>
      <c r="AB65" s="26">
        <f t="shared" si="4"/>
        <v>300000</v>
      </c>
      <c r="AC65" s="17">
        <v>64438</v>
      </c>
      <c r="AD65" s="26">
        <f>AD64*(1+$D$7)-[1]Renda!$G$9</f>
        <v>63344363.412573166</v>
      </c>
      <c r="AE65" s="26">
        <f t="shared" si="2"/>
        <v>40354955.870462053</v>
      </c>
    </row>
    <row r="66" spans="2:31" x14ac:dyDescent="0.25">
      <c r="B66" s="15">
        <v>57</v>
      </c>
      <c r="C66" s="27">
        <f t="shared" si="3"/>
        <v>477919.70678536565</v>
      </c>
      <c r="Z66" s="17">
        <v>46204</v>
      </c>
      <c r="AA66" s="26">
        <f t="shared" si="1"/>
        <v>481840.05327496747</v>
      </c>
      <c r="AB66" s="26">
        <f t="shared" si="4"/>
        <v>300000</v>
      </c>
      <c r="AC66" s="17">
        <v>64469</v>
      </c>
      <c r="AD66" s="26">
        <f>AD65*(1+$D$7)-[1]Renda!$G$9</f>
        <v>63858024.912385076</v>
      </c>
      <c r="AE66" s="26">
        <f t="shared" si="2"/>
        <v>40354955.870462053</v>
      </c>
    </row>
    <row r="67" spans="2:31" x14ac:dyDescent="0.25">
      <c r="B67" s="15">
        <v>58</v>
      </c>
      <c r="C67" s="27">
        <f t="shared" si="3"/>
        <v>481840.05327496747</v>
      </c>
      <c r="Z67" s="17">
        <v>46235</v>
      </c>
      <c r="AA67" s="26">
        <f t="shared" si="1"/>
        <v>485792.55813004437</v>
      </c>
      <c r="AB67" s="26">
        <f t="shared" si="4"/>
        <v>300000</v>
      </c>
      <c r="AC67" s="17">
        <v>64500</v>
      </c>
      <c r="AD67" s="26">
        <f>AD66*(1+$D$7)-[1]Renda!$G$9</f>
        <v>64375899.946456067</v>
      </c>
      <c r="AE67" s="26">
        <f t="shared" si="2"/>
        <v>40354955.870462053</v>
      </c>
    </row>
    <row r="68" spans="2:31" x14ac:dyDescent="0.25">
      <c r="B68" s="15">
        <v>59</v>
      </c>
      <c r="C68" s="27">
        <f t="shared" si="3"/>
        <v>485792.55813004437</v>
      </c>
      <c r="Z68" s="17">
        <v>46266</v>
      </c>
      <c r="AA68" s="26">
        <f t="shared" si="1"/>
        <v>489777.48514372599</v>
      </c>
      <c r="AB68" s="26">
        <f t="shared" si="4"/>
        <v>300000</v>
      </c>
      <c r="AC68" s="17">
        <v>64531</v>
      </c>
      <c r="AD68" s="26">
        <f>AD67*(1+$D$7)-[1]Renda!$G$9</f>
        <v>64898023.078153186</v>
      </c>
      <c r="AE68" s="26">
        <f t="shared" si="2"/>
        <v>40354955.870462053</v>
      </c>
    </row>
    <row r="69" spans="2:31" x14ac:dyDescent="0.25">
      <c r="B69" s="15">
        <v>60</v>
      </c>
      <c r="C69" s="27">
        <f t="shared" si="3"/>
        <v>489777.48514372599</v>
      </c>
      <c r="Z69" s="17">
        <v>46296</v>
      </c>
      <c r="AA69" s="26">
        <f t="shared" si="1"/>
        <v>493795.10027302121</v>
      </c>
      <c r="AB69" s="26">
        <f t="shared" si="4"/>
        <v>300000</v>
      </c>
      <c r="AC69" s="17">
        <v>64562</v>
      </c>
      <c r="AD69" s="26">
        <f>AD68*(1+$D$7)-[1]Renda!$G$9</f>
        <v>65424429.154364675</v>
      </c>
      <c r="AE69" s="26">
        <f t="shared" si="2"/>
        <v>40354955.870462053</v>
      </c>
    </row>
    <row r="70" spans="2:31" x14ac:dyDescent="0.25">
      <c r="B70" s="15">
        <v>61</v>
      </c>
      <c r="C70" s="27">
        <f t="shared" si="3"/>
        <v>493795.10027302121</v>
      </c>
      <c r="Z70" s="17">
        <v>46327</v>
      </c>
      <c r="AA70" s="26">
        <f t="shared" si="1"/>
        <v>497845.67165656807</v>
      </c>
      <c r="AB70" s="26">
        <f t="shared" si="4"/>
        <v>300000</v>
      </c>
      <c r="AC70" s="17">
        <v>64593</v>
      </c>
      <c r="AD70" s="26">
        <f>AD69*(1+$D$7)-[1]Renda!$G$9</f>
        <v>65955153.307825714</v>
      </c>
      <c r="AE70" s="26">
        <f t="shared" si="2"/>
        <v>40354955.870462053</v>
      </c>
    </row>
    <row r="71" spans="2:31" x14ac:dyDescent="0.25">
      <c r="B71" s="15">
        <v>62</v>
      </c>
      <c r="C71" s="27">
        <f t="shared" si="3"/>
        <v>497845.67165656807</v>
      </c>
      <c r="Z71" s="17">
        <v>46357</v>
      </c>
      <c r="AA71" s="26">
        <f t="shared" si="1"/>
        <v>501929.46963252977</v>
      </c>
      <c r="AB71" s="26">
        <f t="shared" si="4"/>
        <v>300000</v>
      </c>
      <c r="AC71" s="17">
        <v>64624</v>
      </c>
      <c r="AD71" s="26">
        <f>AD70*(1+$D$7)-[1]Renda!$G$9</f>
        <v>66490230.959463179</v>
      </c>
      <c r="AE71" s="26">
        <f t="shared" si="2"/>
        <v>40354955.870462053</v>
      </c>
    </row>
    <row r="72" spans="2:31" x14ac:dyDescent="0.25">
      <c r="B72" s="15">
        <v>63</v>
      </c>
      <c r="C72" s="27">
        <f t="shared" si="3"/>
        <v>501929.46963252977</v>
      </c>
      <c r="Z72" s="17">
        <v>46388</v>
      </c>
      <c r="AA72" s="26">
        <f t="shared" si="1"/>
        <v>506046.76675663708</v>
      </c>
      <c r="AB72" s="26">
        <f t="shared" si="4"/>
        <v>300000</v>
      </c>
      <c r="AC72" s="17">
        <v>64655</v>
      </c>
      <c r="AD72" s="26">
        <f>AD71*(1+$D$7)-[1]Renda!$G$9</f>
        <v>67029697.820759669</v>
      </c>
      <c r="AE72" s="26">
        <f t="shared" si="2"/>
        <v>40354955.870462053</v>
      </c>
    </row>
    <row r="73" spans="2:31" x14ac:dyDescent="0.25">
      <c r="B73" s="15">
        <v>64</v>
      </c>
      <c r="C73" s="27">
        <f t="shared" si="3"/>
        <v>506046.76675663708</v>
      </c>
      <c r="Z73" s="17">
        <v>46419</v>
      </c>
      <c r="AA73" s="26">
        <f t="shared" si="1"/>
        <v>510197.83782037895</v>
      </c>
      <c r="AB73" s="26">
        <f t="shared" si="4"/>
        <v>300000</v>
      </c>
      <c r="AC73" s="17">
        <v>64686</v>
      </c>
      <c r="AD73" s="26">
        <f>AD72*(1+$D$7)-[1]Renda!$G$9</f>
        <v>67573589.896136925</v>
      </c>
      <c r="AE73" s="26">
        <f t="shared" si="2"/>
        <v>40354955.870462053</v>
      </c>
    </row>
    <row r="74" spans="2:31" x14ac:dyDescent="0.25">
      <c r="B74" s="15">
        <v>65</v>
      </c>
      <c r="C74" s="27">
        <f t="shared" si="3"/>
        <v>510197.83782037895</v>
      </c>
      <c r="Z74" s="17">
        <v>46447</v>
      </c>
      <c r="AA74" s="26">
        <f t="shared" si="1"/>
        <v>514382.95986934233</v>
      </c>
      <c r="AB74" s="26">
        <f t="shared" si="4"/>
        <v>300000</v>
      </c>
      <c r="AC74" s="17">
        <v>64717</v>
      </c>
      <c r="AD74" s="26">
        <f>AD73*(1+$D$7)-[1]Renda!$G$9</f>
        <v>68121943.485358775</v>
      </c>
      <c r="AE74" s="26">
        <f t="shared" si="2"/>
        <v>40354955.870462053</v>
      </c>
    </row>
    <row r="75" spans="2:31" x14ac:dyDescent="0.25">
      <c r="B75" s="15">
        <v>66</v>
      </c>
      <c r="C75" s="27">
        <f t="shared" si="3"/>
        <v>514382.95986934233</v>
      </c>
      <c r="Z75" s="17">
        <v>46478</v>
      </c>
      <c r="AA75" s="26">
        <f t="shared" ref="AA75:AA138" si="5">AA74*(1+$D$7)+($D$5*(1+$D$7))</f>
        <v>518602.41222170246</v>
      </c>
      <c r="AB75" s="26">
        <f t="shared" si="4"/>
        <v>300000</v>
      </c>
      <c r="AC75" s="17">
        <v>64748</v>
      </c>
      <c r="AD75" s="26">
        <f>AD74*(1+$D$7)-[1]Renda!$G$9</f>
        <v>68674795.185953826</v>
      </c>
      <c r="AE75" s="26">
        <f t="shared" ref="AE75:AE138" si="6">AE74</f>
        <v>40354955.870462053</v>
      </c>
    </row>
    <row r="76" spans="2:31" x14ac:dyDescent="0.25">
      <c r="B76" s="15">
        <v>67</v>
      </c>
      <c r="C76" s="27">
        <f t="shared" ref="C76:C139" si="7">(C75+$D$5)*(1+$D$7)</f>
        <v>518602.41222170246</v>
      </c>
      <c r="Z76" s="17">
        <v>46508</v>
      </c>
      <c r="AA76" s="26">
        <f t="shared" si="5"/>
        <v>522856.47648686456</v>
      </c>
      <c r="AB76" s="26">
        <f t="shared" ref="AB76:AB139" si="8">AB75+$D$5</f>
        <v>300000</v>
      </c>
      <c r="AC76" s="17">
        <v>64779</v>
      </c>
      <c r="AD76" s="26">
        <f>AD75*(1+$D$7)-[1]Renda!$G$9</f>
        <v>69232181.895658001</v>
      </c>
      <c r="AE76" s="26">
        <f t="shared" si="6"/>
        <v>40354955.870462053</v>
      </c>
    </row>
    <row r="77" spans="2:31" x14ac:dyDescent="0.25">
      <c r="B77" s="15">
        <v>68</v>
      </c>
      <c r="C77" s="27">
        <f t="shared" si="7"/>
        <v>522856.47648686456</v>
      </c>
      <c r="Z77" s="17">
        <v>46539</v>
      </c>
      <c r="AA77" s="26">
        <f t="shared" si="5"/>
        <v>527145.43658425892</v>
      </c>
      <c r="AB77" s="26">
        <f t="shared" si="8"/>
        <v>300000</v>
      </c>
      <c r="AC77" s="17">
        <v>64810</v>
      </c>
      <c r="AD77" s="26">
        <f>AD76*(1+$D$7)-[1]Renda!$G$9</f>
        <v>69794140.814877108</v>
      </c>
      <c r="AE77" s="26">
        <f t="shared" si="6"/>
        <v>40354955.870462053</v>
      </c>
    </row>
    <row r="78" spans="2:31" x14ac:dyDescent="0.25">
      <c r="B78" s="15">
        <v>69</v>
      </c>
      <c r="C78" s="27">
        <f t="shared" si="7"/>
        <v>527145.43658425892</v>
      </c>
      <c r="Z78" s="17">
        <v>46569</v>
      </c>
      <c r="AA78" s="26">
        <f t="shared" si="5"/>
        <v>531469.57876228972</v>
      </c>
      <c r="AB78" s="26">
        <f t="shared" si="8"/>
        <v>300000</v>
      </c>
      <c r="AC78" s="17">
        <v>64841</v>
      </c>
      <c r="AD78" s="26">
        <f>AD77*(1+$D$7)-[1]Renda!$G$9</f>
        <v>70360709.449169651</v>
      </c>
      <c r="AE78" s="26">
        <f t="shared" si="6"/>
        <v>40354955.870462053</v>
      </c>
    </row>
    <row r="79" spans="2:31" x14ac:dyDescent="0.25">
      <c r="B79" s="15">
        <v>70</v>
      </c>
      <c r="C79" s="27">
        <f t="shared" si="7"/>
        <v>531469.57876228972</v>
      </c>
      <c r="Z79" s="17">
        <v>46600</v>
      </c>
      <c r="AA79" s="26">
        <f t="shared" si="5"/>
        <v>535829.1916174395</v>
      </c>
      <c r="AB79" s="26">
        <f t="shared" si="8"/>
        <v>300000</v>
      </c>
      <c r="AC79" s="17">
        <v>64872</v>
      </c>
      <c r="AD79" s="26">
        <f>AD78*(1+$D$7)-[1]Renda!$G$9</f>
        <v>70931925.611749962</v>
      </c>
      <c r="AE79" s="26">
        <f t="shared" si="6"/>
        <v>40354955.870462053</v>
      </c>
    </row>
    <row r="80" spans="2:31" x14ac:dyDescent="0.25">
      <c r="B80" s="15">
        <v>71</v>
      </c>
      <c r="C80" s="27">
        <f t="shared" si="7"/>
        <v>535829.1916174395</v>
      </c>
      <c r="Z80" s="17">
        <v>46631</v>
      </c>
      <c r="AA80" s="26">
        <f t="shared" si="5"/>
        <v>540224.56611353031</v>
      </c>
      <c r="AB80" s="26">
        <f t="shared" si="8"/>
        <v>300000</v>
      </c>
      <c r="AC80" s="17">
        <v>64903</v>
      </c>
      <c r="AD80" s="26">
        <f>AD79*(1+$D$7)-[1]Renda!$G$9</f>
        <v>71507827.42601189</v>
      </c>
      <c r="AE80" s="26">
        <f t="shared" si="6"/>
        <v>40354955.870462053</v>
      </c>
    </row>
    <row r="81" spans="2:31" x14ac:dyDescent="0.25">
      <c r="B81" s="15">
        <v>72</v>
      </c>
      <c r="C81" s="27">
        <f t="shared" si="7"/>
        <v>540224.56611353031</v>
      </c>
      <c r="Z81" s="17">
        <v>46661</v>
      </c>
      <c r="AA81" s="26">
        <f t="shared" si="5"/>
        <v>544655.99560114287</v>
      </c>
      <c r="AB81" s="26">
        <f t="shared" si="8"/>
        <v>300000</v>
      </c>
      <c r="AC81" s="17">
        <v>64934</v>
      </c>
      <c r="AD81" s="26">
        <f>AD80*(1+$D$7)-[1]Renda!$G$9</f>
        <v>72088453.328073174</v>
      </c>
      <c r="AE81" s="26">
        <f t="shared" si="6"/>
        <v>40354955.870462053</v>
      </c>
    </row>
    <row r="82" spans="2:31" x14ac:dyDescent="0.25">
      <c r="B82" s="15">
        <v>73</v>
      </c>
      <c r="C82" s="27">
        <f t="shared" si="7"/>
        <v>544655.99560114287</v>
      </c>
      <c r="Z82" s="17">
        <v>46692</v>
      </c>
      <c r="AA82" s="26">
        <f t="shared" si="5"/>
        <v>549123.77583719511</v>
      </c>
      <c r="AB82" s="26">
        <f t="shared" si="8"/>
        <v>300000</v>
      </c>
      <c r="AC82" s="17">
        <v>64965</v>
      </c>
      <c r="AD82" s="26">
        <f>AD81*(1+$D$7)-[1]Renda!$G$9</f>
        <v>72673842.069340706</v>
      </c>
      <c r="AE82" s="26">
        <f t="shared" si="6"/>
        <v>40354955.870462053</v>
      </c>
    </row>
    <row r="83" spans="2:31" x14ac:dyDescent="0.25">
      <c r="B83" s="15">
        <v>74</v>
      </c>
      <c r="C83" s="27">
        <f t="shared" si="7"/>
        <v>549123.77583719511</v>
      </c>
      <c r="Z83" s="17">
        <v>46722</v>
      </c>
      <c r="AA83" s="26">
        <f t="shared" si="5"/>
        <v>553628.2050046809</v>
      </c>
      <c r="AB83" s="26">
        <f t="shared" si="8"/>
        <v>300000</v>
      </c>
      <c r="AC83" s="17">
        <v>64996</v>
      </c>
      <c r="AD83" s="26">
        <f>AD82*(1+$D$7)-[1]Renda!$G$9</f>
        <v>73264032.719096839</v>
      </c>
      <c r="AE83" s="26">
        <f t="shared" si="6"/>
        <v>40354955.870462053</v>
      </c>
    </row>
    <row r="84" spans="2:31" x14ac:dyDescent="0.25">
      <c r="B84" s="15">
        <v>75</v>
      </c>
      <c r="C84" s="27">
        <f t="shared" si="7"/>
        <v>553628.2050046809</v>
      </c>
      <c r="Z84" s="17">
        <v>46753</v>
      </c>
      <c r="AA84" s="26">
        <f t="shared" si="5"/>
        <v>558169.58373257122</v>
      </c>
      <c r="AB84" s="26">
        <f t="shared" si="8"/>
        <v>300000</v>
      </c>
      <c r="AC84" s="17">
        <v>65027</v>
      </c>
      <c r="AD84" s="26">
        <f>AD83*(1+$D$7)-[1]Renda!$G$9</f>
        <v>73859064.667106882</v>
      </c>
      <c r="AE84" s="26">
        <f t="shared" si="6"/>
        <v>40354955.870462053</v>
      </c>
    </row>
    <row r="85" spans="2:31" x14ac:dyDescent="0.25">
      <c r="B85" s="15">
        <v>76</v>
      </c>
      <c r="C85" s="27">
        <f t="shared" si="7"/>
        <v>558169.58373257122</v>
      </c>
      <c r="Z85" s="17">
        <v>46784</v>
      </c>
      <c r="AA85" s="26">
        <f t="shared" si="5"/>
        <v>562748.2151158785</v>
      </c>
      <c r="AB85" s="26">
        <f t="shared" si="8"/>
        <v>300000</v>
      </c>
      <c r="AC85" s="17">
        <v>65058</v>
      </c>
      <c r="AD85" s="26">
        <f>AD84*(1+$D$7)-[1]Renda!$G$9</f>
        <v>74458977.626248002</v>
      </c>
      <c r="AE85" s="26">
        <f t="shared" si="6"/>
        <v>40354955.870462053</v>
      </c>
    </row>
    <row r="86" spans="2:31" x14ac:dyDescent="0.25">
      <c r="B86" s="15">
        <v>77</v>
      </c>
      <c r="C86" s="27">
        <f t="shared" si="7"/>
        <v>562748.2151158785</v>
      </c>
      <c r="Z86" s="17">
        <v>46813</v>
      </c>
      <c r="AA86" s="26">
        <f t="shared" si="5"/>
        <v>567364.40473588509</v>
      </c>
      <c r="AB86" s="26">
        <f t="shared" si="8"/>
        <v>300000</v>
      </c>
      <c r="AC86" s="17">
        <v>65089</v>
      </c>
      <c r="AD86" s="26">
        <f>AD85*(1+$D$7)-[1]Renda!$G$9</f>
        <v>75063811.635159716</v>
      </c>
      <c r="AE86" s="26">
        <f t="shared" si="6"/>
        <v>40354955.870462053</v>
      </c>
    </row>
    <row r="87" spans="2:31" x14ac:dyDescent="0.25">
      <c r="B87" s="15">
        <v>78</v>
      </c>
      <c r="C87" s="27">
        <f t="shared" si="7"/>
        <v>567364.40473588509</v>
      </c>
      <c r="Z87" s="17">
        <v>46844</v>
      </c>
      <c r="AA87" s="26">
        <f t="shared" si="5"/>
        <v>572018.46068053832</v>
      </c>
      <c r="AB87" s="26">
        <f t="shared" si="8"/>
        <v>300000</v>
      </c>
      <c r="AC87" s="17">
        <v>65120</v>
      </c>
      <c r="AD87" s="26">
        <f>AD86*(1+$D$7)-[1]Renda!$G$9</f>
        <v>75673607.060916066</v>
      </c>
      <c r="AE87" s="26">
        <f t="shared" si="6"/>
        <v>40354955.870462053</v>
      </c>
    </row>
    <row r="88" spans="2:31" x14ac:dyDescent="0.25">
      <c r="B88" s="15">
        <v>79</v>
      </c>
      <c r="C88" s="27">
        <f t="shared" si="7"/>
        <v>572018.46068053832</v>
      </c>
      <c r="Z88" s="17">
        <v>46874</v>
      </c>
      <c r="AA88" s="26">
        <f t="shared" si="5"/>
        <v>576710.69356501219</v>
      </c>
      <c r="AB88" s="26">
        <f t="shared" si="8"/>
        <v>300000</v>
      </c>
      <c r="AC88" s="17">
        <v>65151</v>
      </c>
      <c r="AD88" s="26">
        <f>AD87*(1+$D$7)-[1]Renda!$G$9</f>
        <v>76288404.601719767</v>
      </c>
      <c r="AE88" s="26">
        <f t="shared" si="6"/>
        <v>40354955.870462053</v>
      </c>
    </row>
    <row r="89" spans="2:31" x14ac:dyDescent="0.25">
      <c r="B89" s="15">
        <v>80</v>
      </c>
      <c r="C89" s="27">
        <f t="shared" si="7"/>
        <v>576710.69356501219</v>
      </c>
      <c r="Z89" s="17">
        <v>46905</v>
      </c>
      <c r="AA89" s="26">
        <f t="shared" si="5"/>
        <v>581441.41655243817</v>
      </c>
      <c r="AB89" s="26">
        <f t="shared" si="8"/>
        <v>300000</v>
      </c>
      <c r="AC89" s="17">
        <v>65182</v>
      </c>
      <c r="AD89" s="26">
        <f>AD88*(1+$D$7)-[1]Renda!$G$9</f>
        <v>76908245.289618447</v>
      </c>
      <c r="AE89" s="26">
        <f t="shared" si="6"/>
        <v>40354955.870462053</v>
      </c>
    </row>
    <row r="90" spans="2:31" x14ac:dyDescent="0.25">
      <c r="B90" s="15">
        <v>81</v>
      </c>
      <c r="C90" s="27">
        <f t="shared" si="7"/>
        <v>581441.41655243817</v>
      </c>
      <c r="Z90" s="17">
        <v>46935</v>
      </c>
      <c r="AA90" s="26">
        <f t="shared" si="5"/>
        <v>586210.94537480618</v>
      </c>
      <c r="AB90" s="26">
        <f t="shared" si="8"/>
        <v>300000</v>
      </c>
      <c r="AC90" s="17">
        <v>65213</v>
      </c>
      <c r="AD90" s="26">
        <f>AD89*(1+$D$7)-[1]Renda!$G$9</f>
        <v>77533170.493243128</v>
      </c>
      <c r="AE90" s="26">
        <f t="shared" si="6"/>
        <v>40354955.870462053</v>
      </c>
    </row>
    <row r="91" spans="2:31" x14ac:dyDescent="0.25">
      <c r="B91" s="15">
        <v>82</v>
      </c>
      <c r="C91" s="27">
        <f t="shared" si="7"/>
        <v>586210.94537480618</v>
      </c>
      <c r="Z91" s="17">
        <v>46966</v>
      </c>
      <c r="AA91" s="26">
        <f t="shared" si="5"/>
        <v>591019.59835403645</v>
      </c>
      <c r="AB91" s="26">
        <f t="shared" si="8"/>
        <v>300000</v>
      </c>
      <c r="AC91" s="17">
        <v>65244</v>
      </c>
      <c r="AD91" s="26">
        <f>AD90*(1+$D$7)-[1]Renda!$G$9</f>
        <v>78163221.920569211</v>
      </c>
      <c r="AE91" s="26">
        <f t="shared" si="6"/>
        <v>40354955.870462053</v>
      </c>
    </row>
    <row r="92" spans="2:31" x14ac:dyDescent="0.25">
      <c r="B92" s="15">
        <v>83</v>
      </c>
      <c r="C92" s="27">
        <f t="shared" si="7"/>
        <v>591019.59835403645</v>
      </c>
      <c r="Z92" s="17">
        <v>46997</v>
      </c>
      <c r="AA92" s="26">
        <f t="shared" si="5"/>
        <v>595867.69642322464</v>
      </c>
      <c r="AB92" s="26">
        <f t="shared" si="8"/>
        <v>300000</v>
      </c>
      <c r="AC92" s="17">
        <v>65275</v>
      </c>
      <c r="AD92" s="26">
        <f>AD91*(1+$D$7)-[1]Renda!$G$9</f>
        <v>78798441.621700123</v>
      </c>
      <c r="AE92" s="26">
        <f t="shared" si="6"/>
        <v>40354955.870462053</v>
      </c>
    </row>
    <row r="93" spans="2:31" x14ac:dyDescent="0.25">
      <c r="B93" s="15">
        <v>84</v>
      </c>
      <c r="C93" s="27">
        <f t="shared" si="7"/>
        <v>595867.69642322464</v>
      </c>
      <c r="Z93" s="17">
        <v>47027</v>
      </c>
      <c r="AA93" s="26">
        <f t="shared" si="5"/>
        <v>600755.5631480614</v>
      </c>
      <c r="AB93" s="26">
        <f t="shared" si="8"/>
        <v>300000</v>
      </c>
      <c r="AC93" s="17">
        <v>65306</v>
      </c>
      <c r="AD93" s="26">
        <f>AD92*(1+$D$7)-[1]Renda!$G$9</f>
        <v>79438871.991673723</v>
      </c>
      <c r="AE93" s="26">
        <f t="shared" si="6"/>
        <v>40354955.870462053</v>
      </c>
    </row>
    <row r="94" spans="2:31" x14ac:dyDescent="0.25">
      <c r="B94" s="15">
        <v>85</v>
      </c>
      <c r="C94" s="27">
        <f t="shared" si="7"/>
        <v>600755.5631480614</v>
      </c>
      <c r="Z94" s="17">
        <v>47058</v>
      </c>
      <c r="AA94" s="26">
        <f t="shared" si="5"/>
        <v>605683.52474842698</v>
      </c>
      <c r="AB94" s="26">
        <f t="shared" si="8"/>
        <v>300000</v>
      </c>
      <c r="AC94" s="17">
        <v>65337</v>
      </c>
      <c r="AD94" s="26">
        <f>AD93*(1+$D$7)-[1]Renda!$G$9</f>
        <v>80084555.773291811</v>
      </c>
      <c r="AE94" s="26">
        <f t="shared" si="6"/>
        <v>40354955.870462053</v>
      </c>
    </row>
    <row r="95" spans="2:31" x14ac:dyDescent="0.25">
      <c r="B95" s="15">
        <v>86</v>
      </c>
      <c r="C95" s="27">
        <f t="shared" si="7"/>
        <v>605683.52474842698</v>
      </c>
      <c r="Z95" s="17">
        <v>47088</v>
      </c>
      <c r="AA95" s="26">
        <f t="shared" si="5"/>
        <v>610651.91012016381</v>
      </c>
      <c r="AB95" s="26">
        <f t="shared" si="8"/>
        <v>300000</v>
      </c>
      <c r="AC95" s="17">
        <v>65368</v>
      </c>
      <c r="AD95" s="26">
        <f>AD94*(1+$D$7)-[1]Renda!$G$9</f>
        <v>80735536.059972823</v>
      </c>
      <c r="AE95" s="26">
        <f t="shared" si="6"/>
        <v>40354955.870462053</v>
      </c>
    </row>
    <row r="96" spans="2:31" x14ac:dyDescent="0.25">
      <c r="B96" s="15">
        <v>87</v>
      </c>
      <c r="C96" s="27">
        <f t="shared" si="7"/>
        <v>610651.91012016381</v>
      </c>
      <c r="Z96" s="17">
        <v>47119</v>
      </c>
      <c r="AA96" s="26">
        <f t="shared" si="5"/>
        <v>615661.05085702683</v>
      </c>
      <c r="AB96" s="26">
        <f t="shared" si="8"/>
        <v>300000</v>
      </c>
      <c r="AC96" s="17">
        <v>65399</v>
      </c>
      <c r="AD96" s="26">
        <f>AD95*(1+$D$7)-[1]Renda!$G$9</f>
        <v>81391856.298627898</v>
      </c>
      <c r="AE96" s="26">
        <f t="shared" si="6"/>
        <v>40354955.870462053</v>
      </c>
    </row>
    <row r="97" spans="2:31" x14ac:dyDescent="0.25">
      <c r="B97" s="15">
        <v>88</v>
      </c>
      <c r="C97" s="27">
        <f t="shared" si="7"/>
        <v>615661.05085702683</v>
      </c>
      <c r="Z97" s="17">
        <v>47150</v>
      </c>
      <c r="AA97" s="26">
        <f t="shared" si="5"/>
        <v>620711.28127281473</v>
      </c>
      <c r="AB97" s="26">
        <f t="shared" si="8"/>
        <v>300000</v>
      </c>
      <c r="AC97" s="17">
        <v>65430</v>
      </c>
      <c r="AD97" s="26">
        <f>AD96*(1+$D$7)-[1]Renda!$G$9</f>
        <v>82053560.292560548</v>
      </c>
      <c r="AE97" s="26">
        <f t="shared" si="6"/>
        <v>40354955.870462053</v>
      </c>
    </row>
    <row r="98" spans="2:31" x14ac:dyDescent="0.25">
      <c r="B98" s="15">
        <v>89</v>
      </c>
      <c r="C98" s="27">
        <f t="shared" si="7"/>
        <v>620711.28127281473</v>
      </c>
      <c r="Z98" s="17">
        <v>47178</v>
      </c>
      <c r="AA98" s="26">
        <f t="shared" si="5"/>
        <v>625802.938423682</v>
      </c>
      <c r="AB98" s="26">
        <f t="shared" si="8"/>
        <v>300000</v>
      </c>
      <c r="AC98" s="17">
        <v>65461</v>
      </c>
      <c r="AD98" s="26">
        <f>AD97*(1+$D$7)-[1]Renda!$G$9</f>
        <v>82720692.204390168</v>
      </c>
      <c r="AE98" s="26">
        <f t="shared" si="6"/>
        <v>40354955.870462053</v>
      </c>
    </row>
    <row r="99" spans="2:31" x14ac:dyDescent="0.25">
      <c r="B99" s="15">
        <v>90</v>
      </c>
      <c r="C99" s="27">
        <f t="shared" si="7"/>
        <v>625802.938423682</v>
      </c>
      <c r="Z99" s="17">
        <v>47209</v>
      </c>
      <c r="AA99" s="26">
        <f t="shared" si="5"/>
        <v>630936.36213063449</v>
      </c>
      <c r="AB99" s="26">
        <f t="shared" si="8"/>
        <v>300000</v>
      </c>
      <c r="AC99" s="17">
        <v>65492</v>
      </c>
      <c r="AD99" s="26">
        <f>AD98*(1+$D$7)-[1]Renda!$G$9</f>
        <v>83393296.558999419</v>
      </c>
      <c r="AE99" s="26">
        <f t="shared" si="6"/>
        <v>40354955.870462053</v>
      </c>
    </row>
    <row r="100" spans="2:31" x14ac:dyDescent="0.25">
      <c r="B100" s="15">
        <v>91</v>
      </c>
      <c r="C100" s="27">
        <f t="shared" si="7"/>
        <v>630936.36213063449</v>
      </c>
      <c r="Z100" s="17">
        <v>47239</v>
      </c>
      <c r="AA100" s="26">
        <f t="shared" si="5"/>
        <v>636111.89500220912</v>
      </c>
      <c r="AB100" s="26">
        <f t="shared" si="8"/>
        <v>300000</v>
      </c>
      <c r="AC100" s="17">
        <v>65523</v>
      </c>
      <c r="AD100" s="26">
        <f>AD99*(1+$D$7)-[1]Renda!$G$9</f>
        <v>84071418.246505901</v>
      </c>
      <c r="AE100" s="26">
        <f t="shared" si="6"/>
        <v>40354955.870462053</v>
      </c>
    </row>
    <row r="101" spans="2:31" x14ac:dyDescent="0.25">
      <c r="B101" s="15">
        <v>92</v>
      </c>
      <c r="C101" s="27">
        <f t="shared" si="7"/>
        <v>636111.89500220912</v>
      </c>
      <c r="Z101" s="17">
        <v>47270</v>
      </c>
      <c r="AA101" s="26">
        <f t="shared" si="5"/>
        <v>641329.88245734002</v>
      </c>
      <c r="AB101" s="26">
        <f t="shared" si="8"/>
        <v>300000</v>
      </c>
      <c r="AC101" s="17">
        <v>65554</v>
      </c>
      <c r="AD101" s="26">
        <f>AD100*(1+$D$7)-[1]Renda!$G$9</f>
        <v>84755102.525258139</v>
      </c>
      <c r="AE101" s="26">
        <f t="shared" si="6"/>
        <v>40354955.870462053</v>
      </c>
    </row>
    <row r="102" spans="2:31" x14ac:dyDescent="0.25">
      <c r="B102" s="15">
        <v>93</v>
      </c>
      <c r="C102" s="27">
        <f t="shared" si="7"/>
        <v>641329.88245734002</v>
      </c>
      <c r="Z102" s="17">
        <v>47300</v>
      </c>
      <c r="AA102" s="26">
        <f t="shared" si="5"/>
        <v>646590.67274841189</v>
      </c>
      <c r="AB102" s="26">
        <f t="shared" si="8"/>
        <v>300000</v>
      </c>
      <c r="AC102" s="17">
        <v>65585</v>
      </c>
      <c r="AD102" s="26">
        <f>AD101*(1+$D$7)-[1]Renda!$G$9</f>
        <v>85444395.024856165</v>
      </c>
      <c r="AE102" s="26">
        <f t="shared" si="6"/>
        <v>40354955.870462053</v>
      </c>
    </row>
    <row r="103" spans="2:31" x14ac:dyDescent="0.25">
      <c r="B103" s="15">
        <v>94</v>
      </c>
      <c r="C103" s="27">
        <f t="shared" si="7"/>
        <v>646590.67274841189</v>
      </c>
      <c r="Z103" s="17">
        <v>47331</v>
      </c>
      <c r="AA103" s="26">
        <f t="shared" si="5"/>
        <v>651894.61698450288</v>
      </c>
      <c r="AB103" s="26">
        <f t="shared" si="8"/>
        <v>300000</v>
      </c>
      <c r="AC103" s="17">
        <v>65616</v>
      </c>
      <c r="AD103" s="26">
        <f>AD102*(1+$D$7)-[1]Renda!$G$9</f>
        <v>86139341.749196842</v>
      </c>
      <c r="AE103" s="26">
        <f t="shared" si="6"/>
        <v>40354955.870462053</v>
      </c>
    </row>
    <row r="104" spans="2:31" x14ac:dyDescent="0.25">
      <c r="B104" s="15">
        <v>95</v>
      </c>
      <c r="C104" s="27">
        <f t="shared" si="7"/>
        <v>651894.61698450288</v>
      </c>
      <c r="Z104" s="17">
        <v>47362</v>
      </c>
      <c r="AA104" s="26">
        <f t="shared" si="5"/>
        <v>657242.06915481749</v>
      </c>
      <c r="AB104" s="26">
        <f t="shared" si="8"/>
        <v>300000</v>
      </c>
      <c r="AC104" s="17">
        <v>65647</v>
      </c>
      <c r="AD104" s="26">
        <f>AD103*(1+$D$7)-[1]Renda!$G$9</f>
        <v>86839989.079544231</v>
      </c>
      <c r="AE104" s="26">
        <f t="shared" si="6"/>
        <v>40354955.870462053</v>
      </c>
    </row>
    <row r="105" spans="2:31" x14ac:dyDescent="0.25">
      <c r="B105" s="15">
        <v>96</v>
      </c>
      <c r="C105" s="27">
        <f t="shared" si="7"/>
        <v>657242.06915481749</v>
      </c>
      <c r="Z105" s="17">
        <v>47392</v>
      </c>
      <c r="AA105" s="26">
        <f t="shared" si="5"/>
        <v>662633.38615231239</v>
      </c>
      <c r="AB105" s="26">
        <f t="shared" si="8"/>
        <v>300000</v>
      </c>
      <c r="AC105" s="17">
        <v>65678</v>
      </c>
      <c r="AD105" s="26">
        <f>AD104*(1+$D$7)-[1]Renda!$G$9</f>
        <v>87546383.777625114</v>
      </c>
      <c r="AE105" s="26">
        <f t="shared" si="6"/>
        <v>40354955.870462053</v>
      </c>
    </row>
    <row r="106" spans="2:31" x14ac:dyDescent="0.25">
      <c r="B106" s="15">
        <v>97</v>
      </c>
      <c r="C106" s="27">
        <f t="shared" si="7"/>
        <v>662633.38615231239</v>
      </c>
      <c r="Z106" s="17">
        <v>47423</v>
      </c>
      <c r="AA106" s="26">
        <f t="shared" si="5"/>
        <v>668068.92779751564</v>
      </c>
      <c r="AB106" s="26">
        <f t="shared" si="8"/>
        <v>300000</v>
      </c>
      <c r="AC106" s="17">
        <v>65709</v>
      </c>
      <c r="AD106" s="26">
        <f>AD105*(1+$D$7)-[1]Renda!$G$9</f>
        <v>88258572.988749877</v>
      </c>
      <c r="AE106" s="26">
        <f t="shared" si="6"/>
        <v>40354955.870462053</v>
      </c>
    </row>
    <row r="107" spans="2:31" x14ac:dyDescent="0.25">
      <c r="B107" s="15">
        <v>98</v>
      </c>
      <c r="C107" s="27">
        <f t="shared" si="7"/>
        <v>668068.92779751564</v>
      </c>
      <c r="Z107" s="17">
        <v>47453</v>
      </c>
      <c r="AA107" s="26">
        <f t="shared" si="5"/>
        <v>673549.05686254136</v>
      </c>
      <c r="AB107" s="26">
        <f t="shared" si="8"/>
        <v>300000</v>
      </c>
      <c r="AC107" s="17">
        <v>65740</v>
      </c>
      <c r="AD107" s="26">
        <f>AD106*(1+$D$7)-[1]Renda!$G$9</f>
        <v>88976604.244959041</v>
      </c>
      <c r="AE107" s="26">
        <f t="shared" si="6"/>
        <v>40354955.870462053</v>
      </c>
    </row>
    <row r="108" spans="2:31" x14ac:dyDescent="0.25">
      <c r="B108" s="15">
        <v>99</v>
      </c>
      <c r="C108" s="27">
        <f t="shared" si="7"/>
        <v>673549.05686254136</v>
      </c>
      <c r="Z108" s="17">
        <v>47484</v>
      </c>
      <c r="AA108" s="26">
        <f t="shared" si="5"/>
        <v>679074.13909530139</v>
      </c>
      <c r="AB108" s="26">
        <f t="shared" si="8"/>
        <v>300000</v>
      </c>
      <c r="AC108" s="17">
        <v>65771</v>
      </c>
      <c r="AD108" s="26">
        <f>AD107*(1+$D$7)-[1]Renda!$G$9</f>
        <v>89700525.468195587</v>
      </c>
      <c r="AE108" s="26">
        <f t="shared" si="6"/>
        <v>40354955.870462053</v>
      </c>
    </row>
    <row r="109" spans="2:31" x14ac:dyDescent="0.25">
      <c r="B109" s="15">
        <v>100</v>
      </c>
      <c r="C109" s="27">
        <f t="shared" si="7"/>
        <v>679074.13909530139</v>
      </c>
      <c r="Z109" s="17">
        <v>47515</v>
      </c>
      <c r="AA109" s="26">
        <f t="shared" si="5"/>
        <v>684644.54324391554</v>
      </c>
      <c r="AB109" s="26">
        <f t="shared" si="8"/>
        <v>300000</v>
      </c>
      <c r="AC109" s="17">
        <v>65802</v>
      </c>
      <c r="AD109" s="26">
        <f>AD108*(1+$D$7)-[1]Renda!$G$9</f>
        <v>90430384.973503307</v>
      </c>
      <c r="AE109" s="26">
        <f t="shared" si="6"/>
        <v>40354955.870462053</v>
      </c>
    </row>
    <row r="110" spans="2:31" x14ac:dyDescent="0.25">
      <c r="B110" s="15">
        <v>101</v>
      </c>
      <c r="C110" s="27">
        <f t="shared" si="7"/>
        <v>684644.54324391554</v>
      </c>
      <c r="Z110" s="17">
        <v>47543</v>
      </c>
      <c r="AA110" s="26">
        <f t="shared" si="5"/>
        <v>690260.64108132222</v>
      </c>
      <c r="AB110" s="26">
        <f t="shared" si="8"/>
        <v>300000</v>
      </c>
      <c r="AC110" s="17">
        <v>65833</v>
      </c>
      <c r="AD110" s="26">
        <f>AD109*(1+$D$7)-[1]Renda!$G$9</f>
        <v>91166231.472251371</v>
      </c>
      <c r="AE110" s="26">
        <f t="shared" si="6"/>
        <v>40354955.870462053</v>
      </c>
    </row>
    <row r="111" spans="2:31" x14ac:dyDescent="0.25">
      <c r="B111" s="15">
        <v>102</v>
      </c>
      <c r="C111" s="27">
        <f t="shared" si="7"/>
        <v>690260.64108132222</v>
      </c>
      <c r="Z111" s="17">
        <v>47574</v>
      </c>
      <c r="AA111" s="26">
        <f t="shared" si="5"/>
        <v>695922.80743009085</v>
      </c>
      <c r="AB111" s="26">
        <f t="shared" si="8"/>
        <v>300000</v>
      </c>
      <c r="AC111" s="17">
        <v>65864</v>
      </c>
      <c r="AD111" s="26">
        <f>AD110*(1+$D$7)-[1]Renda!$G$9</f>
        <v>91908114.075385377</v>
      </c>
      <c r="AE111" s="26">
        <f t="shared" si="6"/>
        <v>40354955.870462053</v>
      </c>
    </row>
    <row r="112" spans="2:31" x14ac:dyDescent="0.25">
      <c r="B112" s="15">
        <v>103</v>
      </c>
      <c r="C112" s="27">
        <f t="shared" si="7"/>
        <v>695922.80743009085</v>
      </c>
      <c r="Z112" s="17">
        <v>47604</v>
      </c>
      <c r="AA112" s="26">
        <f t="shared" si="5"/>
        <v>701631.42018743767</v>
      </c>
      <c r="AB112" s="26">
        <f t="shared" si="8"/>
        <v>300000</v>
      </c>
      <c r="AC112" s="17">
        <v>65895</v>
      </c>
      <c r="AD112" s="26">
        <f>AD111*(1+$D$7)-[1]Renda!$G$9</f>
        <v>92656082.296705022</v>
      </c>
      <c r="AE112" s="26">
        <f t="shared" si="6"/>
        <v>40354955.870462053</v>
      </c>
    </row>
    <row r="113" spans="2:31" x14ac:dyDescent="0.25">
      <c r="B113" s="15">
        <v>104</v>
      </c>
      <c r="C113" s="27">
        <f t="shared" si="7"/>
        <v>701631.42018743767</v>
      </c>
      <c r="Z113" s="17">
        <v>47635</v>
      </c>
      <c r="AA113" s="26">
        <f t="shared" si="5"/>
        <v>707386.86035044701</v>
      </c>
      <c r="AB113" s="26">
        <f t="shared" si="8"/>
        <v>300000</v>
      </c>
      <c r="AC113" s="17">
        <v>65926</v>
      </c>
      <c r="AD113" s="26">
        <f>AD112*(1+$D$7)-[1]Renda!$G$9</f>
        <v>93410186.05616875</v>
      </c>
      <c r="AE113" s="26">
        <f t="shared" si="6"/>
        <v>40354955.870462053</v>
      </c>
    </row>
    <row r="114" spans="2:31" x14ac:dyDescent="0.25">
      <c r="B114" s="15">
        <v>105</v>
      </c>
      <c r="C114" s="27">
        <f t="shared" si="7"/>
        <v>707386.86035044701</v>
      </c>
      <c r="Z114" s="17">
        <v>47665</v>
      </c>
      <c r="AA114" s="26">
        <f t="shared" si="5"/>
        <v>713189.51204149937</v>
      </c>
      <c r="AB114" s="26">
        <f t="shared" si="8"/>
        <v>300000</v>
      </c>
      <c r="AC114" s="17">
        <v>65957</v>
      </c>
      <c r="AD114" s="26">
        <f>AD113*(1+$D$7)-[1]Renda!$G$9</f>
        <v>94170475.683225363</v>
      </c>
      <c r="AE114" s="26">
        <f t="shared" si="6"/>
        <v>40354955.870462053</v>
      </c>
    </row>
    <row r="115" spans="2:31" x14ac:dyDescent="0.25">
      <c r="B115" s="15">
        <v>106</v>
      </c>
      <c r="C115" s="27">
        <f t="shared" si="7"/>
        <v>713189.51204149937</v>
      </c>
      <c r="Z115" s="17">
        <v>47696</v>
      </c>
      <c r="AA115" s="26">
        <f t="shared" si="5"/>
        <v>719039.76253390766</v>
      </c>
      <c r="AB115" s="26">
        <f t="shared" si="8"/>
        <v>300000</v>
      </c>
      <c r="AC115" s="17">
        <v>65988</v>
      </c>
      <c r="AD115" s="26">
        <f>AD114*(1+$D$7)-[1]Renda!$G$9</f>
        <v>94937001.920173123</v>
      </c>
      <c r="AE115" s="26">
        <f t="shared" si="6"/>
        <v>40354955.870462053</v>
      </c>
    </row>
    <row r="116" spans="2:31" x14ac:dyDescent="0.25">
      <c r="B116" s="15">
        <v>107</v>
      </c>
      <c r="C116" s="27">
        <f t="shared" si="7"/>
        <v>719039.76253390766</v>
      </c>
      <c r="Z116" s="17">
        <v>47727</v>
      </c>
      <c r="AA116" s="26">
        <f t="shared" si="5"/>
        <v>724938.00227776472</v>
      </c>
      <c r="AB116" s="26">
        <f t="shared" si="8"/>
        <v>300000</v>
      </c>
      <c r="AC116" s="17">
        <v>66019</v>
      </c>
      <c r="AD116" s="26">
        <f>AD115*(1+$D$7)-[1]Renda!$G$9</f>
        <v>95709815.925546303</v>
      </c>
      <c r="AE116" s="26">
        <f t="shared" si="6"/>
        <v>40354955.870462053</v>
      </c>
    </row>
    <row r="117" spans="2:31" x14ac:dyDescent="0.25">
      <c r="B117" s="15">
        <v>108</v>
      </c>
      <c r="C117" s="27">
        <f t="shared" si="7"/>
        <v>724938.00227776472</v>
      </c>
      <c r="Z117" s="17">
        <v>47757</v>
      </c>
      <c r="AA117" s="26">
        <f t="shared" si="5"/>
        <v>730884.62492600165</v>
      </c>
      <c r="AB117" s="26">
        <f t="shared" si="8"/>
        <v>300000</v>
      </c>
      <c r="AC117" s="17">
        <v>66050</v>
      </c>
      <c r="AD117" s="26">
        <f>AD116*(1+$D$7)-[1]Renda!$G$9</f>
        <v>96488969.277529508</v>
      </c>
      <c r="AE117" s="26">
        <f t="shared" si="6"/>
        <v>40354955.870462053</v>
      </c>
    </row>
    <row r="118" spans="2:31" x14ac:dyDescent="0.25">
      <c r="B118" s="15">
        <v>109</v>
      </c>
      <c r="C118" s="27">
        <f t="shared" si="7"/>
        <v>730884.62492600165</v>
      </c>
      <c r="Z118" s="17">
        <v>47788</v>
      </c>
      <c r="AA118" s="26">
        <f t="shared" si="5"/>
        <v>736880.02736066084</v>
      </c>
      <c r="AB118" s="26">
        <f t="shared" si="8"/>
        <v>300000</v>
      </c>
      <c r="AC118" s="17">
        <v>66081</v>
      </c>
      <c r="AD118" s="26">
        <f>AD117*(1+$D$7)-[1]Renda!$G$9</f>
        <v>97274513.977400124</v>
      </c>
      <c r="AE118" s="26">
        <f t="shared" si="6"/>
        <v>40354955.870462053</v>
      </c>
    </row>
    <row r="119" spans="2:31" x14ac:dyDescent="0.25">
      <c r="B119" s="15">
        <v>110</v>
      </c>
      <c r="C119" s="27">
        <f t="shared" si="7"/>
        <v>736880.02736066084</v>
      </c>
      <c r="Z119" s="17">
        <v>47818</v>
      </c>
      <c r="AA119" s="26">
        <f t="shared" si="5"/>
        <v>742924.60971938423</v>
      </c>
      <c r="AB119" s="26">
        <f t="shared" si="8"/>
        <v>300000</v>
      </c>
      <c r="AC119" s="17">
        <v>66112</v>
      </c>
      <c r="AD119" s="26">
        <f>AD118*(1+$D$7)-[1]Renda!$G$9</f>
        <v>98066502.452998832</v>
      </c>
      <c r="AE119" s="26">
        <f t="shared" si="6"/>
        <v>40354955.870462053</v>
      </c>
    </row>
    <row r="120" spans="2:31" x14ac:dyDescent="0.25">
      <c r="B120" s="15">
        <v>111</v>
      </c>
      <c r="C120" s="27">
        <f t="shared" si="7"/>
        <v>742924.60971938423</v>
      </c>
      <c r="Z120" s="17">
        <v>47849</v>
      </c>
      <c r="AA120" s="26">
        <f t="shared" si="5"/>
        <v>749018.77542211849</v>
      </c>
      <c r="AB120" s="26">
        <f t="shared" si="8"/>
        <v>300000</v>
      </c>
      <c r="AC120" s="17">
        <v>66143</v>
      </c>
      <c r="AD120" s="26">
        <f>AD119*(1+$D$7)-[1]Renda!$G$9</f>
        <v>98864987.562228739</v>
      </c>
      <c r="AE120" s="26">
        <f t="shared" si="6"/>
        <v>40354955.870462053</v>
      </c>
    </row>
    <row r="121" spans="2:31" x14ac:dyDescent="0.25">
      <c r="B121" s="15">
        <v>112</v>
      </c>
      <c r="C121" s="27">
        <f t="shared" si="7"/>
        <v>749018.77542211849</v>
      </c>
      <c r="Z121" s="17">
        <v>47880</v>
      </c>
      <c r="AA121" s="26">
        <f t="shared" si="5"/>
        <v>755162.93119803991</v>
      </c>
      <c r="AB121" s="26">
        <f t="shared" si="8"/>
        <v>300000</v>
      </c>
      <c r="AC121" s="17">
        <v>66174</v>
      </c>
      <c r="AD121" s="26">
        <f>AD120*(1+$D$7)-[1]Renda!$G$9</f>
        <v>99670022.596583158</v>
      </c>
      <c r="AE121" s="26">
        <f t="shared" si="6"/>
        <v>40354955.870462053</v>
      </c>
    </row>
    <row r="122" spans="2:31" x14ac:dyDescent="0.25">
      <c r="B122" s="15">
        <v>113</v>
      </c>
      <c r="C122" s="27">
        <f t="shared" si="7"/>
        <v>755162.93119803991</v>
      </c>
      <c r="Z122" s="17">
        <v>47908</v>
      </c>
      <c r="AA122" s="26">
        <f t="shared" si="5"/>
        <v>761357.48711269943</v>
      </c>
      <c r="AB122" s="26">
        <f t="shared" si="8"/>
        <v>300000</v>
      </c>
      <c r="AC122" s="17">
        <v>66205</v>
      </c>
      <c r="AD122" s="26">
        <f>AD121*(1+$D$7)-[1]Renda!$G$9</f>
        <v>100481661.28470227</v>
      </c>
      <c r="AE122" s="26">
        <f t="shared" si="6"/>
        <v>40354955.870462053</v>
      </c>
    </row>
    <row r="123" spans="2:31" x14ac:dyDescent="0.25">
      <c r="B123" s="15">
        <v>114</v>
      </c>
      <c r="C123" s="27">
        <f t="shared" si="7"/>
        <v>761357.48711269943</v>
      </c>
      <c r="Z123" s="17">
        <v>47939</v>
      </c>
      <c r="AA123" s="26">
        <f t="shared" si="5"/>
        <v>767602.85659539117</v>
      </c>
      <c r="AB123" s="26">
        <f t="shared" si="8"/>
        <v>300000</v>
      </c>
      <c r="AC123" s="17">
        <v>66236</v>
      </c>
      <c r="AD123" s="26">
        <f>AD122*(1+$D$7)-[1]Renda!$G$9</f>
        <v>101299957.79595907</v>
      </c>
      <c r="AE123" s="26">
        <f t="shared" si="6"/>
        <v>40354955.870462053</v>
      </c>
    </row>
    <row r="124" spans="2:31" x14ac:dyDescent="0.25">
      <c r="B124" s="15">
        <v>115</v>
      </c>
      <c r="C124" s="27">
        <f t="shared" si="7"/>
        <v>767602.85659539117</v>
      </c>
      <c r="Z124" s="17">
        <v>47969</v>
      </c>
      <c r="AA124" s="26">
        <f t="shared" si="5"/>
        <v>773899.45646674477</v>
      </c>
      <c r="AB124" s="26">
        <f t="shared" si="8"/>
        <v>300000</v>
      </c>
      <c r="AC124" s="17">
        <v>66267</v>
      </c>
      <c r="AD124" s="26">
        <f>AD123*(1+$D$7)-[1]Renda!$G$9</f>
        <v>102124966.74407464</v>
      </c>
      <c r="AE124" s="26">
        <f t="shared" si="6"/>
        <v>40354955.870462053</v>
      </c>
    </row>
    <row r="125" spans="2:31" x14ac:dyDescent="0.25">
      <c r="B125" s="15">
        <v>116</v>
      </c>
      <c r="C125" s="27">
        <f t="shared" si="7"/>
        <v>773899.45646674477</v>
      </c>
      <c r="Z125" s="17">
        <v>48000</v>
      </c>
      <c r="AA125" s="26">
        <f t="shared" si="5"/>
        <v>780247.70696654415</v>
      </c>
      <c r="AB125" s="26">
        <f t="shared" si="8"/>
        <v>300000</v>
      </c>
      <c r="AC125" s="17">
        <v>66298</v>
      </c>
      <c r="AD125" s="26">
        <f>AD124*(1+$D$7)-[1]Renda!$G$9</f>
        <v>102956743.19076313</v>
      </c>
      <c r="AE125" s="26">
        <f t="shared" si="6"/>
        <v>40354955.870462053</v>
      </c>
    </row>
    <row r="126" spans="2:31" x14ac:dyDescent="0.25">
      <c r="B126" s="15">
        <v>117</v>
      </c>
      <c r="C126" s="27">
        <f t="shared" si="7"/>
        <v>780247.70696654415</v>
      </c>
      <c r="Z126" s="17">
        <v>48030</v>
      </c>
      <c r="AA126" s="26">
        <f t="shared" si="5"/>
        <v>786648.03178177483</v>
      </c>
      <c r="AB126" s="26">
        <f t="shared" si="8"/>
        <v>300000</v>
      </c>
      <c r="AC126" s="17">
        <v>66329</v>
      </c>
      <c r="AD126" s="26">
        <f>AD125*(1+$D$7)-[1]Renda!$G$9</f>
        <v>103795342.64940658</v>
      </c>
      <c r="AE126" s="26">
        <f t="shared" si="6"/>
        <v>40354955.870462053</v>
      </c>
    </row>
    <row r="127" spans="2:31" x14ac:dyDescent="0.25">
      <c r="B127" s="15">
        <v>118</v>
      </c>
      <c r="C127" s="27">
        <f t="shared" si="7"/>
        <v>786648.03178177483</v>
      </c>
      <c r="Z127" s="17">
        <v>48061</v>
      </c>
      <c r="AA127" s="26">
        <f t="shared" si="5"/>
        <v>793100.85807490128</v>
      </c>
      <c r="AB127" s="26">
        <f t="shared" si="8"/>
        <v>300000</v>
      </c>
      <c r="AC127" s="17">
        <v>66360</v>
      </c>
      <c r="AD127" s="26">
        <f>AD126*(1+$D$7)-[1]Renda!$G$9</f>
        <v>104640821.08875997</v>
      </c>
      <c r="AE127" s="26">
        <f t="shared" si="6"/>
        <v>40354955.870462053</v>
      </c>
    </row>
    <row r="128" spans="2:31" x14ac:dyDescent="0.25">
      <c r="B128" s="15">
        <v>119</v>
      </c>
      <c r="C128" s="27">
        <f t="shared" si="7"/>
        <v>793100.85807490128</v>
      </c>
      <c r="Z128" s="17">
        <v>48092</v>
      </c>
      <c r="AA128" s="26">
        <f t="shared" si="5"/>
        <v>799606.61651237553</v>
      </c>
      <c r="AB128" s="26">
        <f t="shared" si="8"/>
        <v>300000</v>
      </c>
      <c r="AC128" s="17">
        <v>66391</v>
      </c>
      <c r="AD128" s="26">
        <f>AD127*(1+$D$7)-[1]Renda!$G$9</f>
        <v>105493234.93668659</v>
      </c>
      <c r="AE128" s="26">
        <f t="shared" si="6"/>
        <v>40354955.870462053</v>
      </c>
    </row>
    <row r="129" spans="2:31" x14ac:dyDescent="0.25">
      <c r="B129" s="15">
        <v>120</v>
      </c>
      <c r="C129" s="27">
        <f t="shared" si="7"/>
        <v>799606.61651237553</v>
      </c>
      <c r="Z129" s="17">
        <v>48122</v>
      </c>
      <c r="AA129" s="26">
        <f t="shared" si="5"/>
        <v>806165.74129338085</v>
      </c>
      <c r="AB129" s="26">
        <f t="shared" si="8"/>
        <v>300000</v>
      </c>
      <c r="AC129" s="17">
        <v>66422</v>
      </c>
      <c r="AD129" s="26">
        <f>AD128*(1+$D$7)-[1]Renda!$G$9</f>
        <v>106352641.08392407</v>
      </c>
      <c r="AE129" s="26">
        <f t="shared" si="6"/>
        <v>40354955.870462053</v>
      </c>
    </row>
    <row r="130" spans="2:31" x14ac:dyDescent="0.25">
      <c r="B130" s="15">
        <v>121</v>
      </c>
      <c r="C130" s="27">
        <f t="shared" si="7"/>
        <v>806165.74129338085</v>
      </c>
      <c r="Z130" s="17">
        <v>48153</v>
      </c>
      <c r="AA130" s="26">
        <f t="shared" si="5"/>
        <v>812778.67017881002</v>
      </c>
      <c r="AB130" s="26">
        <f t="shared" si="8"/>
        <v>300000</v>
      </c>
      <c r="AC130" s="17">
        <v>66453</v>
      </c>
      <c r="AD130" s="26">
        <f>AD129*(1+$D$7)-[1]Renda!$G$9</f>
        <v>107219096.88788135</v>
      </c>
      <c r="AE130" s="26">
        <f t="shared" si="6"/>
        <v>40354955.870462053</v>
      </c>
    </row>
    <row r="131" spans="2:31" x14ac:dyDescent="0.25">
      <c r="B131" s="15">
        <v>122</v>
      </c>
      <c r="C131" s="27">
        <f t="shared" si="7"/>
        <v>812778.67017881002</v>
      </c>
      <c r="Z131" s="17">
        <v>48183</v>
      </c>
      <c r="AA131" s="26">
        <f t="shared" si="5"/>
        <v>819445.84452048189</v>
      </c>
      <c r="AB131" s="26">
        <f t="shared" si="8"/>
        <v>300000</v>
      </c>
      <c r="AC131" s="17">
        <v>66484</v>
      </c>
      <c r="AD131" s="26">
        <f>AD130*(1+$D$7)-[1]Renda!$G$9</f>
        <v>108092660.17646673</v>
      </c>
      <c r="AE131" s="26">
        <f t="shared" si="6"/>
        <v>40354955.870462053</v>
      </c>
    </row>
    <row r="132" spans="2:31" x14ac:dyDescent="0.25">
      <c r="B132" s="15">
        <v>123</v>
      </c>
      <c r="C132" s="27">
        <f t="shared" si="7"/>
        <v>819445.84452048189</v>
      </c>
      <c r="Z132" s="17">
        <v>48214</v>
      </c>
      <c r="AA132" s="26">
        <f t="shared" si="5"/>
        <v>826167.70929059782</v>
      </c>
      <c r="AB132" s="26">
        <f t="shared" si="8"/>
        <v>300000</v>
      </c>
      <c r="AC132" s="17">
        <v>66515</v>
      </c>
      <c r="AD132" s="26">
        <f>AD131*(1+$D$7)-[1]Renda!$G$9</f>
        <v>108973389.25194733</v>
      </c>
      <c r="AE132" s="26">
        <f t="shared" si="6"/>
        <v>40354955.870462053</v>
      </c>
    </row>
    <row r="133" spans="2:31" x14ac:dyDescent="0.25">
      <c r="B133" s="15">
        <v>124</v>
      </c>
      <c r="C133" s="27">
        <f t="shared" si="7"/>
        <v>826167.70929059782</v>
      </c>
      <c r="Z133" s="17">
        <v>48245</v>
      </c>
      <c r="AA133" s="26">
        <f t="shared" si="5"/>
        <v>832944.71311143914</v>
      </c>
      <c r="AB133" s="26">
        <f t="shared" si="8"/>
        <v>300000</v>
      </c>
      <c r="AC133" s="17">
        <v>66546</v>
      </c>
      <c r="AD133" s="26">
        <f>AD132*(1+$D$7)-[1]Renda!$G$9</f>
        <v>109861342.89484026</v>
      </c>
      <c r="AE133" s="26">
        <f t="shared" si="6"/>
        <v>40354955.870462053</v>
      </c>
    </row>
    <row r="134" spans="2:31" x14ac:dyDescent="0.25">
      <c r="B134" s="15">
        <v>125</v>
      </c>
      <c r="C134" s="27">
        <f t="shared" si="7"/>
        <v>832944.71311143914</v>
      </c>
      <c r="Z134" s="17">
        <v>48274</v>
      </c>
      <c r="AA134" s="26">
        <f t="shared" si="5"/>
        <v>839777.30828530865</v>
      </c>
      <c r="AB134" s="26">
        <f t="shared" si="8"/>
        <v>300000</v>
      </c>
      <c r="AC134" s="17">
        <v>66577</v>
      </c>
      <c r="AD134" s="26">
        <f>AD133*(1+$D$7)-[1]Renda!$G$9</f>
        <v>110756580.36783564</v>
      </c>
      <c r="AE134" s="26">
        <f t="shared" si="6"/>
        <v>40354955.870462053</v>
      </c>
    </row>
    <row r="135" spans="2:31" x14ac:dyDescent="0.25">
      <c r="B135" s="15">
        <v>126</v>
      </c>
      <c r="C135" s="27">
        <f t="shared" si="7"/>
        <v>839777.30828530865</v>
      </c>
      <c r="Z135" s="17">
        <v>48305</v>
      </c>
      <c r="AA135" s="26">
        <f t="shared" si="5"/>
        <v>846665.95082471776</v>
      </c>
      <c r="AB135" s="26">
        <f t="shared" si="8"/>
        <v>300000</v>
      </c>
      <c r="AC135" s="17">
        <v>66608</v>
      </c>
      <c r="AD135" s="26">
        <f>AD134*(1+$D$7)-[1]Renda!$G$9</f>
        <v>111659161.4197519</v>
      </c>
      <c r="AE135" s="26">
        <f t="shared" si="6"/>
        <v>40354955.870462053</v>
      </c>
    </row>
    <row r="136" spans="2:31" x14ac:dyDescent="0.25">
      <c r="B136" s="15">
        <v>127</v>
      </c>
      <c r="C136" s="27">
        <f t="shared" si="7"/>
        <v>846665.95082471776</v>
      </c>
      <c r="Z136" s="17">
        <v>48335</v>
      </c>
      <c r="AA136" s="26">
        <f t="shared" si="5"/>
        <v>853611.10048282077</v>
      </c>
      <c r="AB136" s="26">
        <f t="shared" si="8"/>
        <v>300000</v>
      </c>
      <c r="AC136" s="17">
        <v>66639</v>
      </c>
      <c r="AD136" s="26">
        <f>AD135*(1+$D$7)-[1]Renda!$G$9</f>
        <v>112569146.28952338</v>
      </c>
      <c r="AE136" s="26">
        <f t="shared" si="6"/>
        <v>40354955.870462053</v>
      </c>
    </row>
    <row r="137" spans="2:31" x14ac:dyDescent="0.25">
      <c r="B137" s="15">
        <v>128</v>
      </c>
      <c r="C137" s="27">
        <f t="shared" si="7"/>
        <v>853611.10048282077</v>
      </c>
      <c r="Z137" s="17">
        <v>48366</v>
      </c>
      <c r="AA137" s="26">
        <f t="shared" si="5"/>
        <v>860613.22078409942</v>
      </c>
      <c r="AB137" s="26">
        <f t="shared" si="8"/>
        <v>300000</v>
      </c>
      <c r="AC137" s="17">
        <v>66670</v>
      </c>
      <c r="AD137" s="26">
        <f>AD136*(1+$D$7)-[1]Renda!$G$9</f>
        <v>113486595.71022078</v>
      </c>
      <c r="AE137" s="26">
        <f t="shared" si="6"/>
        <v>40354955.870462053</v>
      </c>
    </row>
    <row r="138" spans="2:31" x14ac:dyDescent="0.25">
      <c r="B138" s="15">
        <v>129</v>
      </c>
      <c r="C138" s="27">
        <f t="shared" si="7"/>
        <v>860613.22078409942</v>
      </c>
      <c r="Z138" s="17">
        <v>48396</v>
      </c>
      <c r="AA138" s="26">
        <f t="shared" si="5"/>
        <v>867672.77905529889</v>
      </c>
      <c r="AB138" s="26">
        <f t="shared" si="8"/>
        <v>300000</v>
      </c>
      <c r="AC138" s="17">
        <v>66701</v>
      </c>
      <c r="AD138" s="26">
        <f>AD137*(1+$D$7)-[1]Renda!$G$9</f>
        <v>114411570.9131045</v>
      </c>
      <c r="AE138" s="26">
        <f t="shared" si="6"/>
        <v>40354955.870462053</v>
      </c>
    </row>
    <row r="139" spans="2:31" x14ac:dyDescent="0.25">
      <c r="B139" s="15">
        <v>130</v>
      </c>
      <c r="C139" s="27">
        <f t="shared" si="7"/>
        <v>867672.77905529889</v>
      </c>
      <c r="Z139" s="17">
        <v>48427</v>
      </c>
      <c r="AA139" s="26">
        <f t="shared" ref="AA139:AA202" si="9">AA138*(1+$D$7)+($D$5*(1+$D$7))</f>
        <v>874790.24645661726</v>
      </c>
      <c r="AB139" s="26">
        <f t="shared" si="8"/>
        <v>300000</v>
      </c>
      <c r="AC139" s="17">
        <v>66732</v>
      </c>
      <c r="AD139" s="26">
        <f>AD138*(1+$D$7)-[1]Renda!$G$9</f>
        <v>115344133.63171129</v>
      </c>
      <c r="AE139" s="26">
        <f t="shared" ref="AE139:AE202" si="10">AE138</f>
        <v>40354955.870462053</v>
      </c>
    </row>
    <row r="140" spans="2:31" x14ac:dyDescent="0.25">
      <c r="B140" s="15">
        <v>131</v>
      </c>
      <c r="C140" s="27">
        <f t="shared" ref="C140:C203" si="11">(C139+$D$5)*(1+$D$7)</f>
        <v>874790.24645661726</v>
      </c>
      <c r="Z140" s="17">
        <v>48458</v>
      </c>
      <c r="AA140" s="26">
        <f t="shared" si="9"/>
        <v>881966.09801315144</v>
      </c>
      <c r="AB140" s="26">
        <f t="shared" ref="AB140:AB203" si="12">AB139+$D$5</f>
        <v>300000</v>
      </c>
      <c r="AC140" s="17">
        <v>66763</v>
      </c>
      <c r="AD140" s="26">
        <f>AD139*(1+$D$7)-[1]Renda!$G$9</f>
        <v>116284346.10597435</v>
      </c>
      <c r="AE140" s="26">
        <f t="shared" si="10"/>
        <v>40354955.870462053</v>
      </c>
    </row>
    <row r="141" spans="2:31" x14ac:dyDescent="0.25">
      <c r="B141" s="15">
        <v>132</v>
      </c>
      <c r="C141" s="27">
        <f t="shared" si="11"/>
        <v>881966.09801315144</v>
      </c>
      <c r="Z141" s="17">
        <v>48488</v>
      </c>
      <c r="AA141" s="26">
        <f t="shared" si="9"/>
        <v>889200.8126466003</v>
      </c>
      <c r="AB141" s="26">
        <f t="shared" si="12"/>
        <v>300000</v>
      </c>
      <c r="AC141" s="17">
        <v>66794</v>
      </c>
      <c r="AD141" s="26">
        <f>AD140*(1+$D$7)-[1]Renda!$G$9</f>
        <v>117232271.08637729</v>
      </c>
      <c r="AE141" s="26">
        <f t="shared" si="10"/>
        <v>40354955.870462053</v>
      </c>
    </row>
    <row r="142" spans="2:31" x14ac:dyDescent="0.25">
      <c r="B142" s="15">
        <v>133</v>
      </c>
      <c r="C142" s="27">
        <f t="shared" si="11"/>
        <v>889200.8126466003</v>
      </c>
      <c r="Z142" s="17">
        <v>48519</v>
      </c>
      <c r="AA142" s="26">
        <f t="shared" si="9"/>
        <v>896494.87320722861</v>
      </c>
      <c r="AB142" s="26">
        <f t="shared" si="12"/>
        <v>300000</v>
      </c>
      <c r="AC142" s="17">
        <v>66825</v>
      </c>
      <c r="AD142" s="26">
        <f>AD141*(1+$D$7)-[1]Renda!$G$9</f>
        <v>118187971.83814217</v>
      </c>
      <c r="AE142" s="26">
        <f t="shared" si="10"/>
        <v>40354955.870462053</v>
      </c>
    </row>
    <row r="143" spans="2:31" x14ac:dyDescent="0.25">
      <c r="B143" s="15">
        <v>134</v>
      </c>
      <c r="C143" s="27">
        <f t="shared" si="11"/>
        <v>896494.87320722861</v>
      </c>
      <c r="Z143" s="17">
        <v>48549</v>
      </c>
      <c r="AA143" s="26">
        <f t="shared" si="9"/>
        <v>903848.76650609274</v>
      </c>
      <c r="AB143" s="26">
        <f t="shared" si="12"/>
        <v>300000</v>
      </c>
      <c r="AC143" s="17">
        <v>66856</v>
      </c>
      <c r="AD143" s="26">
        <f>AD142*(1+$D$7)-[1]Renda!$G$9</f>
        <v>119151512.14545184</v>
      </c>
      <c r="AE143" s="26">
        <f t="shared" si="10"/>
        <v>40354955.870462053</v>
      </c>
    </row>
    <row r="144" spans="2:31" x14ac:dyDescent="0.25">
      <c r="B144" s="15">
        <v>135</v>
      </c>
      <c r="C144" s="27">
        <f t="shared" si="11"/>
        <v>903848.76650609274</v>
      </c>
      <c r="Z144" s="17">
        <v>48580</v>
      </c>
      <c r="AA144" s="26">
        <f t="shared" si="9"/>
        <v>911262.98334753059</v>
      </c>
      <c r="AB144" s="26">
        <f t="shared" si="12"/>
        <v>300000</v>
      </c>
      <c r="AC144" s="17">
        <v>66887</v>
      </c>
      <c r="AD144" s="26">
        <f>AD143*(1+$D$7)-[1]Renda!$G$9</f>
        <v>120122956.31570694</v>
      </c>
      <c r="AE144" s="26">
        <f t="shared" si="10"/>
        <v>40354955.870462053</v>
      </c>
    </row>
    <row r="145" spans="2:31" x14ac:dyDescent="0.25">
      <c r="B145" s="15">
        <v>136</v>
      </c>
      <c r="C145" s="27">
        <f t="shared" si="11"/>
        <v>911262.98334753059</v>
      </c>
      <c r="Z145" s="17">
        <v>48611</v>
      </c>
      <c r="AA145" s="26">
        <f t="shared" si="9"/>
        <v>918738.01856191852</v>
      </c>
      <c r="AB145" s="26">
        <f t="shared" si="12"/>
        <v>300000</v>
      </c>
      <c r="AC145" s="17">
        <v>66918</v>
      </c>
      <c r="AD145" s="26">
        <f>AD144*(1+$D$7)-[1]Renda!$G$9</f>
        <v>121102369.18381783</v>
      </c>
      <c r="AE145" s="26">
        <f t="shared" si="10"/>
        <v>40354955.870462053</v>
      </c>
    </row>
    <row r="146" spans="2:31" x14ac:dyDescent="0.25">
      <c r="B146" s="15">
        <v>137</v>
      </c>
      <c r="C146" s="27">
        <f t="shared" si="11"/>
        <v>918738.01856191852</v>
      </c>
      <c r="Z146" s="17">
        <v>48639</v>
      </c>
      <c r="AA146" s="26">
        <f t="shared" si="9"/>
        <v>926274.37103869661</v>
      </c>
      <c r="AB146" s="26">
        <f t="shared" si="12"/>
        <v>300000</v>
      </c>
      <c r="AC146" s="17">
        <v>66949</v>
      </c>
      <c r="AD146" s="26">
        <f>AD145*(1+$D$7)-[1]Renda!$G$9</f>
        <v>122089816.11653174</v>
      </c>
      <c r="AE146" s="26">
        <f t="shared" si="10"/>
        <v>40354955.870462053</v>
      </c>
    </row>
    <row r="147" spans="2:31" x14ac:dyDescent="0.25">
      <c r="B147" s="15">
        <v>138</v>
      </c>
      <c r="C147" s="27">
        <f t="shared" si="11"/>
        <v>926274.37103869661</v>
      </c>
      <c r="Z147" s="17">
        <v>48670</v>
      </c>
      <c r="AA147" s="26">
        <f t="shared" si="9"/>
        <v>933872.54375966487</v>
      </c>
      <c r="AB147" s="26">
        <f t="shared" si="12"/>
        <v>300000</v>
      </c>
      <c r="AC147" s="17">
        <v>66980</v>
      </c>
      <c r="AD147" s="26">
        <f>AD146*(1+$D$7)-[1]Renda!$G$9</f>
        <v>123085363.01679538</v>
      </c>
      <c r="AE147" s="26">
        <f t="shared" si="10"/>
        <v>40354955.870462053</v>
      </c>
    </row>
    <row r="148" spans="2:31" x14ac:dyDescent="0.25">
      <c r="B148" s="15">
        <v>139</v>
      </c>
      <c r="C148" s="27">
        <f t="shared" si="11"/>
        <v>933872.54375966487</v>
      </c>
      <c r="Z148" s="17">
        <v>48700</v>
      </c>
      <c r="AA148" s="26">
        <f t="shared" si="9"/>
        <v>941533.0438325525</v>
      </c>
      <c r="AB148" s="26">
        <f t="shared" si="12"/>
        <v>300000</v>
      </c>
      <c r="AC148" s="17">
        <v>67011</v>
      </c>
      <c r="AD148" s="26">
        <f>AD147*(1+$D$7)-[1]Renda!$G$9</f>
        <v>124089076.32815333</v>
      </c>
      <c r="AE148" s="26">
        <f t="shared" si="10"/>
        <v>40354955.870462053</v>
      </c>
    </row>
    <row r="149" spans="2:31" x14ac:dyDescent="0.25">
      <c r="B149" s="15">
        <v>140</v>
      </c>
      <c r="C149" s="27">
        <f t="shared" si="11"/>
        <v>941533.0438325525</v>
      </c>
      <c r="Z149" s="17">
        <v>48731</v>
      </c>
      <c r="AA149" s="26">
        <f t="shared" si="9"/>
        <v>949256.38252486289</v>
      </c>
      <c r="AB149" s="26">
        <f t="shared" si="12"/>
        <v>300000</v>
      </c>
      <c r="AC149" s="17">
        <v>67042</v>
      </c>
      <c r="AD149" s="26">
        <f>AD148*(1+$D$7)-[1]Renda!$G$9</f>
        <v>125101023.03918256</v>
      </c>
      <c r="AE149" s="26">
        <f t="shared" si="10"/>
        <v>40354955.870462053</v>
      </c>
    </row>
    <row r="150" spans="2:31" x14ac:dyDescent="0.25">
      <c r="B150" s="15">
        <v>141</v>
      </c>
      <c r="C150" s="27">
        <f t="shared" si="11"/>
        <v>949256.38252486289</v>
      </c>
      <c r="Z150" s="17">
        <v>48761</v>
      </c>
      <c r="AA150" s="26">
        <f t="shared" si="9"/>
        <v>957043.07529799594</v>
      </c>
      <c r="AB150" s="26">
        <f t="shared" si="12"/>
        <v>300000</v>
      </c>
      <c r="AC150" s="17">
        <v>67073</v>
      </c>
      <c r="AD150" s="26">
        <f>AD149*(1+$D$7)-[1]Renda!$G$9</f>
        <v>126121270.68796331</v>
      </c>
      <c r="AE150" s="26">
        <f t="shared" si="10"/>
        <v>40354955.870462053</v>
      </c>
    </row>
    <row r="151" spans="2:31" x14ac:dyDescent="0.25">
      <c r="B151" s="15">
        <v>142</v>
      </c>
      <c r="C151" s="27">
        <f t="shared" si="11"/>
        <v>957043.07529799594</v>
      </c>
      <c r="Z151" s="17">
        <v>48792</v>
      </c>
      <c r="AA151" s="26">
        <f t="shared" si="9"/>
        <v>964893.64184165013</v>
      </c>
      <c r="AB151" s="26">
        <f t="shared" si="12"/>
        <v>300000</v>
      </c>
      <c r="AC151" s="17">
        <v>67104</v>
      </c>
      <c r="AD151" s="26">
        <f>AD150*(1+$D$7)-[1]Renda!$G$9</f>
        <v>127149887.3665866</v>
      </c>
      <c r="AE151" s="26">
        <f t="shared" si="10"/>
        <v>40354955.870462053</v>
      </c>
    </row>
    <row r="152" spans="2:31" x14ac:dyDescent="0.25">
      <c r="B152" s="15">
        <v>143</v>
      </c>
      <c r="C152" s="27">
        <f t="shared" si="11"/>
        <v>964893.64184165013</v>
      </c>
      <c r="Z152" s="17">
        <v>48823</v>
      </c>
      <c r="AA152" s="26">
        <f t="shared" si="9"/>
        <v>972808.60610850726</v>
      </c>
      <c r="AB152" s="26">
        <f t="shared" si="12"/>
        <v>300000</v>
      </c>
      <c r="AC152" s="17">
        <v>67135</v>
      </c>
      <c r="AD152" s="26">
        <f>AD151*(1+$D$7)-[1]Renda!$G$9</f>
        <v>128186941.72569874</v>
      </c>
      <c r="AE152" s="26">
        <f t="shared" si="10"/>
        <v>40354955.870462053</v>
      </c>
    </row>
    <row r="153" spans="2:31" x14ac:dyDescent="0.25">
      <c r="B153" s="15">
        <v>144</v>
      </c>
      <c r="C153" s="27">
        <f t="shared" si="11"/>
        <v>972808.60610850726</v>
      </c>
      <c r="Z153" s="17">
        <v>48853</v>
      </c>
      <c r="AA153" s="26">
        <f t="shared" si="9"/>
        <v>980788.4963492013</v>
      </c>
      <c r="AB153" s="26">
        <f t="shared" si="12"/>
        <v>300000</v>
      </c>
      <c r="AC153" s="17">
        <v>67166</v>
      </c>
      <c r="AD153" s="26">
        <f>AD152*(1+$D$7)-[1]Renda!$G$9</f>
        <v>129232502.9790832</v>
      </c>
      <c r="AE153" s="26">
        <f t="shared" si="10"/>
        <v>40354955.870462053</v>
      </c>
    </row>
    <row r="154" spans="2:31" x14ac:dyDescent="0.25">
      <c r="B154" s="15">
        <v>145</v>
      </c>
      <c r="C154" s="27">
        <f t="shared" si="11"/>
        <v>980788.4963492013</v>
      </c>
      <c r="Z154" s="17">
        <v>48884</v>
      </c>
      <c r="AA154" s="26">
        <f t="shared" si="9"/>
        <v>988833.84514757432</v>
      </c>
      <c r="AB154" s="26">
        <f t="shared" si="12"/>
        <v>300000</v>
      </c>
      <c r="AC154" s="17">
        <v>67197</v>
      </c>
      <c r="AD154" s="26">
        <f>AD153*(1+$D$7)-[1]Renda!$G$9</f>
        <v>130286640.90827987</v>
      </c>
      <c r="AE154" s="26">
        <f t="shared" si="10"/>
        <v>40354955.870462053</v>
      </c>
    </row>
    <row r="155" spans="2:31" x14ac:dyDescent="0.25">
      <c r="B155" s="15">
        <v>146</v>
      </c>
      <c r="C155" s="27">
        <f t="shared" si="11"/>
        <v>988833.84514757432</v>
      </c>
      <c r="Z155" s="17">
        <v>48914</v>
      </c>
      <c r="AA155" s="26">
        <f t="shared" si="9"/>
        <v>996945.18945622141</v>
      </c>
      <c r="AB155" s="26">
        <f t="shared" si="12"/>
        <v>300000</v>
      </c>
      <c r="AC155" s="17">
        <v>67228</v>
      </c>
      <c r="AD155" s="26">
        <f>AD154*(1+$D$7)-[1]Renda!$G$9</f>
        <v>131349425.86724243</v>
      </c>
      <c r="AE155" s="26">
        <f t="shared" si="10"/>
        <v>40354955.870462053</v>
      </c>
    </row>
    <row r="156" spans="2:31" x14ac:dyDescent="0.25">
      <c r="B156" s="15">
        <v>147</v>
      </c>
      <c r="C156" s="27">
        <f t="shared" si="11"/>
        <v>996945.18945622141</v>
      </c>
      <c r="Z156" s="17">
        <v>48945</v>
      </c>
      <c r="AA156" s="26">
        <f t="shared" si="9"/>
        <v>1005123.0706323273</v>
      </c>
      <c r="AB156" s="26">
        <f t="shared" si="12"/>
        <v>300000</v>
      </c>
      <c r="AC156" s="17">
        <v>67259</v>
      </c>
      <c r="AD156" s="26">
        <f>AD155*(1+$D$7)-[1]Renda!$G$9</f>
        <v>132420928.7870338</v>
      </c>
      <c r="AE156" s="26">
        <f t="shared" si="10"/>
        <v>40354955.870462053</v>
      </c>
    </row>
    <row r="157" spans="2:31" x14ac:dyDescent="0.25">
      <c r="B157" s="15">
        <v>148</v>
      </c>
      <c r="C157" s="27">
        <f t="shared" si="11"/>
        <v>1005123.0706323273</v>
      </c>
      <c r="Z157" s="17">
        <v>48976</v>
      </c>
      <c r="AA157" s="26">
        <f t="shared" si="9"/>
        <v>1013368.0344737973</v>
      </c>
      <c r="AB157" s="26">
        <f t="shared" si="12"/>
        <v>300000</v>
      </c>
      <c r="AC157" s="17">
        <v>67290</v>
      </c>
      <c r="AD157" s="26">
        <f>AD156*(1+$D$7)-[1]Renda!$G$9</f>
        <v>133501221.18056011</v>
      </c>
      <c r="AE157" s="26">
        <f t="shared" si="10"/>
        <v>40354955.870462053</v>
      </c>
    </row>
    <row r="158" spans="2:31" x14ac:dyDescent="0.25">
      <c r="B158" s="15">
        <v>149</v>
      </c>
      <c r="C158" s="27">
        <f t="shared" si="11"/>
        <v>1013368.0344737973</v>
      </c>
      <c r="Z158" s="17">
        <v>49004</v>
      </c>
      <c r="AA158" s="26">
        <f t="shared" si="9"/>
        <v>1021680.6312556836</v>
      </c>
      <c r="AB158" s="26">
        <f t="shared" si="12"/>
        <v>300000</v>
      </c>
      <c r="AC158" s="17">
        <v>67321</v>
      </c>
      <c r="AD158" s="26">
        <f>AD157*(1+$D$7)-[1]Renda!$G$9</f>
        <v>134590375.14734355</v>
      </c>
      <c r="AE158" s="26">
        <f t="shared" si="10"/>
        <v>40354955.870462053</v>
      </c>
    </row>
    <row r="159" spans="2:31" x14ac:dyDescent="0.25">
      <c r="B159" s="15">
        <v>150</v>
      </c>
      <c r="C159" s="27">
        <f t="shared" si="11"/>
        <v>1021680.6312556836</v>
      </c>
      <c r="Z159" s="17">
        <v>49035</v>
      </c>
      <c r="AA159" s="26">
        <f t="shared" si="9"/>
        <v>1030061.4157669116</v>
      </c>
      <c r="AB159" s="26">
        <f t="shared" si="12"/>
        <v>300000</v>
      </c>
      <c r="AC159" s="17">
        <v>67352</v>
      </c>
      <c r="AD159" s="26">
        <f>AD158*(1+$D$7)-[1]Renda!$G$9</f>
        <v>135688463.37833431</v>
      </c>
      <c r="AE159" s="26">
        <f t="shared" si="10"/>
        <v>40354955.870462053</v>
      </c>
    </row>
    <row r="160" spans="2:31" x14ac:dyDescent="0.25">
      <c r="B160" s="15">
        <v>151</v>
      </c>
      <c r="C160" s="27">
        <f t="shared" si="11"/>
        <v>1030061.4157669116</v>
      </c>
      <c r="Z160" s="17">
        <v>49065</v>
      </c>
      <c r="AA160" s="26">
        <f t="shared" si="9"/>
        <v>1038510.9473473066</v>
      </c>
      <c r="AB160" s="26">
        <f t="shared" si="12"/>
        <v>300000</v>
      </c>
      <c r="AC160" s="17">
        <v>67383</v>
      </c>
      <c r="AD160" s="26">
        <f>AD159*(1+$D$7)-[1]Renda!$G$9</f>
        <v>136795559.1607621</v>
      </c>
      <c r="AE160" s="26">
        <f t="shared" si="10"/>
        <v>40354955.870462053</v>
      </c>
    </row>
    <row r="161" spans="2:31" x14ac:dyDescent="0.25">
      <c r="B161" s="15">
        <v>152</v>
      </c>
      <c r="C161" s="27">
        <f t="shared" si="11"/>
        <v>1038510.9473473066</v>
      </c>
      <c r="Z161" s="17">
        <v>49096</v>
      </c>
      <c r="AA161" s="26">
        <f t="shared" si="9"/>
        <v>1047029.7899249251</v>
      </c>
      <c r="AB161" s="26">
        <f t="shared" si="12"/>
        <v>300000</v>
      </c>
      <c r="AC161" s="17">
        <v>67414</v>
      </c>
      <c r="AD161" s="26">
        <f>AD160*(1+$D$7)-[1]Renda!$G$9</f>
        <v>137911736.38302734</v>
      </c>
      <c r="AE161" s="26">
        <f t="shared" si="10"/>
        <v>40354955.870462053</v>
      </c>
    </row>
    <row r="162" spans="2:31" x14ac:dyDescent="0.25">
      <c r="B162" s="15">
        <v>153</v>
      </c>
      <c r="C162" s="27">
        <f t="shared" si="11"/>
        <v>1047029.7899249251</v>
      </c>
      <c r="Z162" s="17">
        <v>49126</v>
      </c>
      <c r="AA162" s="26">
        <f t="shared" si="9"/>
        <v>1055618.5120536909</v>
      </c>
      <c r="AB162" s="26">
        <f t="shared" si="12"/>
        <v>300000</v>
      </c>
      <c r="AC162" s="17">
        <v>67445</v>
      </c>
      <c r="AD162" s="26">
        <f>AD161*(1+$D$7)-[1]Renda!$G$9</f>
        <v>139037069.5396325</v>
      </c>
      <c r="AE162" s="26">
        <f t="shared" si="10"/>
        <v>40354955.870462053</v>
      </c>
    </row>
    <row r="163" spans="2:31" x14ac:dyDescent="0.25">
      <c r="B163" s="15">
        <v>154</v>
      </c>
      <c r="C163" s="27">
        <f t="shared" si="11"/>
        <v>1055618.5120536909</v>
      </c>
      <c r="Z163" s="17">
        <v>49157</v>
      </c>
      <c r="AA163" s="26">
        <f t="shared" si="9"/>
        <v>1064277.6869513416</v>
      </c>
      <c r="AB163" s="26">
        <f t="shared" si="12"/>
        <v>300000</v>
      </c>
      <c r="AC163" s="17">
        <v>67476</v>
      </c>
      <c r="AD163" s="26">
        <f>AD162*(1+$D$7)-[1]Renda!$G$9</f>
        <v>140171633.73615396</v>
      </c>
      <c r="AE163" s="26">
        <f t="shared" si="10"/>
        <v>40354955.870462053</v>
      </c>
    </row>
    <row r="164" spans="2:31" x14ac:dyDescent="0.25">
      <c r="B164" s="15">
        <v>155</v>
      </c>
      <c r="C164" s="27">
        <f t="shared" si="11"/>
        <v>1064277.6869513416</v>
      </c>
      <c r="Z164" s="17">
        <v>49188</v>
      </c>
      <c r="AA164" s="26">
        <f t="shared" si="9"/>
        <v>1073007.8925376851</v>
      </c>
      <c r="AB164" s="26">
        <f t="shared" si="12"/>
        <v>300000</v>
      </c>
      <c r="AC164" s="17">
        <v>67507</v>
      </c>
      <c r="AD164" s="26">
        <f>AD163*(1+$D$7)-[1]Renda!$G$9</f>
        <v>141315504.69425464</v>
      </c>
      <c r="AE164" s="26">
        <f t="shared" si="10"/>
        <v>40354955.870462053</v>
      </c>
    </row>
    <row r="165" spans="2:31" x14ac:dyDescent="0.25">
      <c r="B165" s="15">
        <v>156</v>
      </c>
      <c r="C165" s="27">
        <f t="shared" si="11"/>
        <v>1073007.8925376851</v>
      </c>
      <c r="Z165" s="17">
        <v>49218</v>
      </c>
      <c r="AA165" s="26">
        <f t="shared" si="9"/>
        <v>1081809.7114731707</v>
      </c>
      <c r="AB165" s="26">
        <f t="shared" si="12"/>
        <v>300000</v>
      </c>
      <c r="AC165" s="17">
        <v>67538</v>
      </c>
      <c r="AD165" s="26">
        <f>AD164*(1+$D$7)-[1]Renda!$G$9</f>
        <v>142468758.75673768</v>
      </c>
      <c r="AE165" s="26">
        <f t="shared" si="10"/>
        <v>40354955.870462053</v>
      </c>
    </row>
    <row r="166" spans="2:31" x14ac:dyDescent="0.25">
      <c r="B166" s="15">
        <v>157</v>
      </c>
      <c r="C166" s="27">
        <f t="shared" si="11"/>
        <v>1081809.7114731707</v>
      </c>
      <c r="Z166" s="17">
        <v>49249</v>
      </c>
      <c r="AA166" s="26">
        <f t="shared" si="9"/>
        <v>1090683.731197776</v>
      </c>
      <c r="AB166" s="26">
        <f t="shared" si="12"/>
        <v>300000</v>
      </c>
      <c r="AC166" s="17">
        <v>67569</v>
      </c>
      <c r="AD166" s="26">
        <f>AD165*(1+$D$7)-[1]Renda!$G$9</f>
        <v>143631472.8926416</v>
      </c>
      <c r="AE166" s="26">
        <f t="shared" si="10"/>
        <v>40354955.870462053</v>
      </c>
    </row>
    <row r="167" spans="2:31" x14ac:dyDescent="0.25">
      <c r="B167" s="15">
        <v>158</v>
      </c>
      <c r="C167" s="27">
        <f t="shared" si="11"/>
        <v>1090683.731197776</v>
      </c>
      <c r="Z167" s="17">
        <v>49279</v>
      </c>
      <c r="AA167" s="26">
        <f t="shared" si="9"/>
        <v>1099630.5439702137</v>
      </c>
      <c r="AB167" s="26">
        <f t="shared" si="12"/>
        <v>300000</v>
      </c>
      <c r="AC167" s="17">
        <v>67600</v>
      </c>
      <c r="AD167" s="26">
        <f>AD166*(1+$D$7)-[1]Renda!$G$9</f>
        <v>144803724.70237729</v>
      </c>
      <c r="AE167" s="26">
        <f t="shared" si="10"/>
        <v>40354955.870462053</v>
      </c>
    </row>
    <row r="168" spans="2:31" x14ac:dyDescent="0.25">
      <c r="B168" s="15">
        <v>159</v>
      </c>
      <c r="C168" s="27">
        <f t="shared" si="11"/>
        <v>1099630.5439702137</v>
      </c>
      <c r="Z168" s="17">
        <v>49310</v>
      </c>
      <c r="AA168" s="26">
        <f t="shared" si="9"/>
        <v>1108650.7469074586</v>
      </c>
      <c r="AB168" s="26">
        <f t="shared" si="12"/>
        <v>300000</v>
      </c>
      <c r="AC168" s="17">
        <v>67631</v>
      </c>
      <c r="AD168" s="26">
        <f>AD167*(1+$D$7)-[1]Renda!$G$9</f>
        <v>145985592.42290717</v>
      </c>
      <c r="AE168" s="26">
        <f t="shared" si="10"/>
        <v>40354955.870462053</v>
      </c>
    </row>
    <row r="169" spans="2:31" x14ac:dyDescent="0.25">
      <c r="B169" s="15">
        <v>160</v>
      </c>
      <c r="C169" s="27">
        <f t="shared" si="11"/>
        <v>1108650.7469074586</v>
      </c>
      <c r="Z169" s="17">
        <v>49341</v>
      </c>
      <c r="AA169" s="26">
        <f t="shared" si="9"/>
        <v>1117744.9420246</v>
      </c>
      <c r="AB169" s="26">
        <f t="shared" si="12"/>
        <v>300000</v>
      </c>
      <c r="AC169" s="17">
        <v>67662</v>
      </c>
      <c r="AD169" s="26">
        <f>AD168*(1+$D$7)-[1]Renda!$G$9</f>
        <v>147177154.93296668</v>
      </c>
      <c r="AE169" s="26">
        <f t="shared" si="10"/>
        <v>40354955.870462053</v>
      </c>
    </row>
    <row r="170" spans="2:31" x14ac:dyDescent="0.25">
      <c r="B170" s="15">
        <v>161</v>
      </c>
      <c r="C170" s="27">
        <f t="shared" si="11"/>
        <v>1117744.9420246</v>
      </c>
      <c r="Z170" s="17">
        <v>49369</v>
      </c>
      <c r="AA170" s="26">
        <f t="shared" si="9"/>
        <v>1126913.7362750205</v>
      </c>
      <c r="AB170" s="26">
        <f t="shared" si="12"/>
        <v>300000</v>
      </c>
      <c r="AC170" s="17">
        <v>67693</v>
      </c>
      <c r="AD170" s="26">
        <f>AD169*(1+$D$7)-[1]Renda!$G$9</f>
        <v>148378491.7583288</v>
      </c>
      <c r="AE170" s="26">
        <f t="shared" si="10"/>
        <v>40354955.870462053</v>
      </c>
    </row>
    <row r="171" spans="2:31" x14ac:dyDescent="0.25">
      <c r="B171" s="15">
        <v>162</v>
      </c>
      <c r="C171" s="27">
        <f t="shared" si="11"/>
        <v>1126913.7362750205</v>
      </c>
      <c r="Z171" s="17">
        <v>49400</v>
      </c>
      <c r="AA171" s="26">
        <f t="shared" si="9"/>
        <v>1136157.741590905</v>
      </c>
      <c r="AB171" s="26">
        <f t="shared" si="12"/>
        <v>300000</v>
      </c>
      <c r="AC171" s="17">
        <v>67724</v>
      </c>
      <c r="AD171" s="26">
        <f>AD170*(1+$D$7)-[1]Renda!$G$9</f>
        <v>149589683.07711163</v>
      </c>
      <c r="AE171" s="26">
        <f t="shared" si="10"/>
        <v>40354955.870462053</v>
      </c>
    </row>
    <row r="172" spans="2:31" x14ac:dyDescent="0.25">
      <c r="B172" s="15">
        <v>163</v>
      </c>
      <c r="C172" s="27">
        <f t="shared" si="11"/>
        <v>1136157.741590905</v>
      </c>
      <c r="Z172" s="17">
        <v>49430</v>
      </c>
      <c r="AA172" s="26">
        <f t="shared" si="9"/>
        <v>1145477.5749240809</v>
      </c>
      <c r="AB172" s="26">
        <f t="shared" si="12"/>
        <v>300000</v>
      </c>
      <c r="AC172" s="17">
        <v>67755</v>
      </c>
      <c r="AD172" s="26">
        <f>AD171*(1+$D$7)-[1]Renda!$G$9</f>
        <v>150810809.72512949</v>
      </c>
      <c r="AE172" s="26">
        <f t="shared" si="10"/>
        <v>40354955.870462053</v>
      </c>
    </row>
    <row r="173" spans="2:31" x14ac:dyDescent="0.25">
      <c r="B173" s="15">
        <v>164</v>
      </c>
      <c r="C173" s="27">
        <f t="shared" si="11"/>
        <v>1145477.5749240809</v>
      </c>
      <c r="Z173" s="17">
        <v>49461</v>
      </c>
      <c r="AA173" s="26">
        <f t="shared" si="9"/>
        <v>1154873.858287194</v>
      </c>
      <c r="AB173" s="26">
        <f t="shared" si="12"/>
        <v>300000</v>
      </c>
      <c r="AC173" s="17">
        <v>67786</v>
      </c>
      <c r="AD173" s="26">
        <f>AD172*(1+$D$7)-[1]Renda!$G$9</f>
        <v>152041953.20128804</v>
      </c>
      <c r="AE173" s="26">
        <f t="shared" si="10"/>
        <v>40354955.870462053</v>
      </c>
    </row>
    <row r="174" spans="2:31" x14ac:dyDescent="0.25">
      <c r="B174" s="15">
        <v>165</v>
      </c>
      <c r="C174" s="27">
        <f t="shared" si="11"/>
        <v>1154873.858287194</v>
      </c>
      <c r="Z174" s="17">
        <v>49491</v>
      </c>
      <c r="AA174" s="26">
        <f t="shared" si="9"/>
        <v>1164347.2187952227</v>
      </c>
      <c r="AB174" s="26">
        <f t="shared" si="12"/>
        <v>300000</v>
      </c>
      <c r="AC174" s="17">
        <v>67817</v>
      </c>
      <c r="AD174" s="26">
        <f>AD173*(1+$D$7)-[1]Renda!$G$9</f>
        <v>153283195.67302352</v>
      </c>
      <c r="AE174" s="26">
        <f t="shared" si="10"/>
        <v>40354955.870462053</v>
      </c>
    </row>
    <row r="175" spans="2:31" x14ac:dyDescent="0.25">
      <c r="B175" s="15">
        <v>166</v>
      </c>
      <c r="C175" s="27">
        <f t="shared" si="11"/>
        <v>1164347.2187952227</v>
      </c>
      <c r="Z175" s="17">
        <v>49522</v>
      </c>
      <c r="AA175" s="26">
        <f t="shared" si="9"/>
        <v>1173898.2887073313</v>
      </c>
      <c r="AB175" s="26">
        <f t="shared" si="12"/>
        <v>300000</v>
      </c>
      <c r="AC175" s="17">
        <v>67848</v>
      </c>
      <c r="AD175" s="26">
        <f>AD174*(1+$D$7)-[1]Renda!$G$9</f>
        <v>154534619.9817867</v>
      </c>
      <c r="AE175" s="26">
        <f t="shared" si="10"/>
        <v>40354955.870462053</v>
      </c>
    </row>
    <row r="176" spans="2:31" x14ac:dyDescent="0.25">
      <c r="B176" s="15">
        <v>167</v>
      </c>
      <c r="C176" s="27">
        <f t="shared" si="11"/>
        <v>1173898.2887073313</v>
      </c>
      <c r="Z176" s="17">
        <v>49553</v>
      </c>
      <c r="AA176" s="26">
        <f t="shared" si="9"/>
        <v>1183527.7054690681</v>
      </c>
      <c r="AB176" s="26">
        <f t="shared" si="12"/>
        <v>300000</v>
      </c>
      <c r="AC176" s="17">
        <v>67879</v>
      </c>
      <c r="AD176" s="26">
        <f>AD175*(1+$D$7)-[1]Renda!$G$9</f>
        <v>155796309.64857176</v>
      </c>
      <c r="AE176" s="26">
        <f t="shared" si="10"/>
        <v>40354955.870462053</v>
      </c>
    </row>
    <row r="177" spans="2:31" x14ac:dyDescent="0.25">
      <c r="B177" s="15">
        <v>168</v>
      </c>
      <c r="C177" s="27">
        <f t="shared" si="11"/>
        <v>1183527.7054690681</v>
      </c>
      <c r="Z177" s="17">
        <v>49583</v>
      </c>
      <c r="AA177" s="26">
        <f t="shared" si="9"/>
        <v>1193236.1117549087</v>
      </c>
      <c r="AB177" s="26">
        <f t="shared" si="12"/>
        <v>300000</v>
      </c>
      <c r="AC177" s="17">
        <v>67910</v>
      </c>
      <c r="AD177" s="26">
        <f>AD176*(1+$D$7)-[1]Renda!$G$9</f>
        <v>157068348.87949055</v>
      </c>
      <c r="AE177" s="26">
        <f t="shared" si="10"/>
        <v>40354955.870462053</v>
      </c>
    </row>
    <row r="178" spans="2:31" x14ac:dyDescent="0.25">
      <c r="B178" s="15">
        <v>169</v>
      </c>
      <c r="C178" s="27">
        <f t="shared" si="11"/>
        <v>1193236.1117549087</v>
      </c>
      <c r="Z178" s="17">
        <v>49614</v>
      </c>
      <c r="AA178" s="26">
        <f t="shared" si="9"/>
        <v>1203024.1555111485</v>
      </c>
      <c r="AB178" s="26">
        <f t="shared" si="12"/>
        <v>300000</v>
      </c>
      <c r="AC178" s="17">
        <v>67941</v>
      </c>
      <c r="AD178" s="26">
        <f>AD177*(1+$D$7)-[1]Renda!$G$9</f>
        <v>158350822.57139257</v>
      </c>
      <c r="AE178" s="26">
        <f t="shared" si="10"/>
        <v>40354955.870462053</v>
      </c>
    </row>
    <row r="179" spans="2:31" x14ac:dyDescent="0.25">
      <c r="B179" s="15">
        <v>170</v>
      </c>
      <c r="C179" s="27">
        <f t="shared" si="11"/>
        <v>1203024.1555111485</v>
      </c>
      <c r="Z179" s="17">
        <v>49644</v>
      </c>
      <c r="AA179" s="26">
        <f t="shared" si="9"/>
        <v>1212892.4899991474</v>
      </c>
      <c r="AB179" s="26">
        <f t="shared" si="12"/>
        <v>300000</v>
      </c>
      <c r="AC179" s="17">
        <v>67972</v>
      </c>
      <c r="AD179" s="26">
        <f>AD178*(1+$D$7)-[1]Renda!$G$9</f>
        <v>159643816.31753105</v>
      </c>
      <c r="AE179" s="26">
        <f t="shared" si="10"/>
        <v>40354955.870462053</v>
      </c>
    </row>
    <row r="180" spans="2:31" x14ac:dyDescent="0.25">
      <c r="B180" s="15">
        <v>171</v>
      </c>
      <c r="C180" s="27">
        <f t="shared" si="11"/>
        <v>1212892.4899991474</v>
      </c>
      <c r="Z180" s="17">
        <v>49675</v>
      </c>
      <c r="AA180" s="26">
        <f t="shared" si="9"/>
        <v>1222841.7738389284</v>
      </c>
      <c r="AB180" s="26">
        <f t="shared" si="12"/>
        <v>300000</v>
      </c>
      <c r="AC180" s="17">
        <v>68003</v>
      </c>
      <c r="AD180" s="26">
        <f>AD179*(1+$D$7)-[1]Renda!$G$9</f>
        <v>160947416.41327551</v>
      </c>
      <c r="AE180" s="26">
        <f t="shared" si="10"/>
        <v>40354955.870462053</v>
      </c>
    </row>
    <row r="181" spans="2:31" x14ac:dyDescent="0.25">
      <c r="B181" s="15">
        <v>172</v>
      </c>
      <c r="C181" s="27">
        <f t="shared" si="11"/>
        <v>1222841.7738389284</v>
      </c>
      <c r="Z181" s="17">
        <v>49706</v>
      </c>
      <c r="AA181" s="26">
        <f t="shared" si="9"/>
        <v>1232872.6710531353</v>
      </c>
      <c r="AB181" s="26">
        <f t="shared" si="12"/>
        <v>300000</v>
      </c>
      <c r="AC181" s="17">
        <v>68034</v>
      </c>
      <c r="AD181" s="26">
        <f>AD180*(1+$D$7)-[1]Renda!$G$9</f>
        <v>162261709.86187115</v>
      </c>
      <c r="AE181" s="26">
        <f t="shared" si="10"/>
        <v>40354955.870462053</v>
      </c>
    </row>
    <row r="182" spans="2:31" x14ac:dyDescent="0.25">
      <c r="B182" s="15">
        <v>173</v>
      </c>
      <c r="C182" s="27">
        <f t="shared" si="11"/>
        <v>1232872.6710531353</v>
      </c>
      <c r="Z182" s="17">
        <v>49735</v>
      </c>
      <c r="AA182" s="26">
        <f t="shared" si="9"/>
        <v>1242985.8511113492</v>
      </c>
      <c r="AB182" s="26">
        <f t="shared" si="12"/>
        <v>300000</v>
      </c>
      <c r="AC182" s="17">
        <v>68065</v>
      </c>
      <c r="AD182" s="26">
        <f>AD181*(1+$D$7)-[1]Renda!$G$9</f>
        <v>163586784.3802456</v>
      </c>
      <c r="AE182" s="26">
        <f t="shared" si="10"/>
        <v>40354955.870462053</v>
      </c>
    </row>
    <row r="183" spans="2:31" x14ac:dyDescent="0.25">
      <c r="B183" s="15">
        <v>174</v>
      </c>
      <c r="C183" s="27">
        <f t="shared" si="11"/>
        <v>1242985.8511113492</v>
      </c>
      <c r="Z183" s="17">
        <v>49766</v>
      </c>
      <c r="AA183" s="26">
        <f t="shared" si="9"/>
        <v>1253181.9889747698</v>
      </c>
      <c r="AB183" s="26">
        <f t="shared" si="12"/>
        <v>300000</v>
      </c>
      <c r="AC183" s="17">
        <v>68096</v>
      </c>
      <c r="AD183" s="26">
        <f>AD182*(1+$D$7)-[1]Renda!$G$9</f>
        <v>164922728.40486306</v>
      </c>
      <c r="AE183" s="26">
        <f t="shared" si="10"/>
        <v>40354955.870462053</v>
      </c>
    </row>
    <row r="184" spans="2:31" x14ac:dyDescent="0.25">
      <c r="B184" s="15">
        <v>175</v>
      </c>
      <c r="C184" s="27">
        <f t="shared" si="11"/>
        <v>1253181.9889747698</v>
      </c>
      <c r="Z184" s="17">
        <v>49796</v>
      </c>
      <c r="AA184" s="26">
        <f t="shared" si="9"/>
        <v>1263461.7651412627</v>
      </c>
      <c r="AB184" s="26">
        <f t="shared" si="12"/>
        <v>300000</v>
      </c>
      <c r="AC184" s="17">
        <v>68127</v>
      </c>
      <c r="AD184" s="26">
        <f>AD183*(1+$D$7)-[1]Renda!$G$9</f>
        <v>166269631.09762678</v>
      </c>
      <c r="AE184" s="26">
        <f t="shared" si="10"/>
        <v>40354955.870462053</v>
      </c>
    </row>
    <row r="185" spans="2:31" x14ac:dyDescent="0.25">
      <c r="B185" s="15">
        <v>176</v>
      </c>
      <c r="C185" s="27">
        <f t="shared" si="11"/>
        <v>1263461.7651412627</v>
      </c>
      <c r="Z185" s="17">
        <v>49827</v>
      </c>
      <c r="AA185" s="26">
        <f t="shared" si="9"/>
        <v>1273825.8656907764</v>
      </c>
      <c r="AB185" s="26">
        <f t="shared" si="12"/>
        <v>300000</v>
      </c>
      <c r="AC185" s="17">
        <v>68158</v>
      </c>
      <c r="AD185" s="26">
        <f>AD184*(1+$D$7)-[1]Renda!$G$9</f>
        <v>167627582.35182965</v>
      </c>
      <c r="AE185" s="26">
        <f t="shared" si="10"/>
        <v>40354955.870462053</v>
      </c>
    </row>
    <row r="186" spans="2:31" x14ac:dyDescent="0.25">
      <c r="B186" s="15">
        <v>177</v>
      </c>
      <c r="C186" s="27">
        <f t="shared" si="11"/>
        <v>1273825.8656907764</v>
      </c>
      <c r="Z186" s="17">
        <v>49857</v>
      </c>
      <c r="AA186" s="26">
        <f t="shared" si="9"/>
        <v>1284274.9823311321</v>
      </c>
      <c r="AB186" s="26">
        <f t="shared" si="12"/>
        <v>300000</v>
      </c>
      <c r="AC186" s="17">
        <v>68189</v>
      </c>
      <c r="AD186" s="26">
        <f>AD185*(1+$D$7)-[1]Renda!$G$9</f>
        <v>168996672.79815388</v>
      </c>
      <c r="AE186" s="26">
        <f t="shared" si="10"/>
        <v>40354955.870462053</v>
      </c>
    </row>
    <row r="187" spans="2:31" x14ac:dyDescent="0.25">
      <c r="B187" s="15">
        <v>178</v>
      </c>
      <c r="C187" s="27">
        <f t="shared" si="11"/>
        <v>1284274.9823311321</v>
      </c>
      <c r="Z187" s="17">
        <v>49888</v>
      </c>
      <c r="AA187" s="26">
        <f t="shared" si="9"/>
        <v>1294809.8124441879</v>
      </c>
      <c r="AB187" s="26">
        <f t="shared" si="12"/>
        <v>300000</v>
      </c>
      <c r="AC187" s="17">
        <v>68220</v>
      </c>
      <c r="AD187" s="26">
        <f>AD186*(1+$D$7)-[1]Renda!$G$9</f>
        <v>170376993.81071967</v>
      </c>
      <c r="AE187" s="26">
        <f t="shared" si="10"/>
        <v>40354955.870462053</v>
      </c>
    </row>
    <row r="188" spans="2:31" x14ac:dyDescent="0.25">
      <c r="B188" s="15">
        <v>179</v>
      </c>
      <c r="C188" s="27">
        <f t="shared" si="11"/>
        <v>1294809.8124441879</v>
      </c>
      <c r="Z188" s="17">
        <v>49919</v>
      </c>
      <c r="AA188" s="26">
        <f t="shared" si="9"/>
        <v>1305431.0591323837</v>
      </c>
      <c r="AB188" s="26">
        <f t="shared" si="12"/>
        <v>300000</v>
      </c>
      <c r="AC188" s="17">
        <v>68251</v>
      </c>
      <c r="AD188" s="26">
        <f>AD187*(1+$D$7)-[1]Renda!$G$9</f>
        <v>171768637.51318359</v>
      </c>
      <c r="AE188" s="26">
        <f t="shared" si="10"/>
        <v>40354955.870462053</v>
      </c>
    </row>
    <row r="189" spans="2:31" x14ac:dyDescent="0.25">
      <c r="B189" s="15">
        <v>180</v>
      </c>
      <c r="C189" s="27">
        <f t="shared" si="11"/>
        <v>1305431.0591323837</v>
      </c>
      <c r="Z189" s="17">
        <v>49949</v>
      </c>
      <c r="AA189" s="26">
        <f t="shared" si="9"/>
        <v>1316139.4312656659</v>
      </c>
      <c r="AB189" s="26">
        <f t="shared" si="12"/>
        <v>300000</v>
      </c>
      <c r="AC189" s="17">
        <v>68282</v>
      </c>
      <c r="AD189" s="26">
        <f>AD188*(1+$D$7)-[1]Renda!$G$9</f>
        <v>173171696.78488702</v>
      </c>
      <c r="AE189" s="26">
        <f t="shared" si="10"/>
        <v>40354955.870462053</v>
      </c>
    </row>
    <row r="190" spans="2:31" x14ac:dyDescent="0.25">
      <c r="B190" s="15">
        <v>181</v>
      </c>
      <c r="C190" s="27">
        <f t="shared" si="11"/>
        <v>1316139.4312656659</v>
      </c>
      <c r="Z190" s="17">
        <v>49980</v>
      </c>
      <c r="AA190" s="26">
        <f t="shared" si="9"/>
        <v>1326935.6435287986</v>
      </c>
      <c r="AB190" s="26">
        <f t="shared" si="12"/>
        <v>300000</v>
      </c>
      <c r="AC190" s="17">
        <v>68313</v>
      </c>
      <c r="AD190" s="26">
        <f>AD189*(1+$D$7)-[1]Renda!$G$9</f>
        <v>174586265.26705495</v>
      </c>
      <c r="AE190" s="26">
        <f t="shared" si="10"/>
        <v>40354955.870462053</v>
      </c>
    </row>
    <row r="191" spans="2:31" x14ac:dyDescent="0.25">
      <c r="B191" s="15">
        <v>182</v>
      </c>
      <c r="C191" s="27">
        <f t="shared" si="11"/>
        <v>1326935.6435287986</v>
      </c>
      <c r="Z191" s="17">
        <v>50010</v>
      </c>
      <c r="AA191" s="26">
        <f t="shared" si="9"/>
        <v>1337820.4164690613</v>
      </c>
      <c r="AB191" s="26">
        <f t="shared" si="12"/>
        <v>300000</v>
      </c>
      <c r="AC191" s="17">
        <v>68344</v>
      </c>
      <c r="AD191" s="26">
        <f>AD190*(1+$D$7)-[1]Renda!$G$9</f>
        <v>176012437.36904567</v>
      </c>
      <c r="AE191" s="26">
        <f t="shared" si="10"/>
        <v>40354955.870462053</v>
      </c>
    </row>
    <row r="192" spans="2:31" x14ac:dyDescent="0.25">
      <c r="B192" s="15">
        <v>183</v>
      </c>
      <c r="C192" s="27">
        <f t="shared" si="11"/>
        <v>1337820.4164690613</v>
      </c>
      <c r="Z192" s="17">
        <v>50041</v>
      </c>
      <c r="AA192" s="26">
        <f t="shared" si="9"/>
        <v>1348794.4765443399</v>
      </c>
      <c r="AB192" s="26">
        <f t="shared" si="12"/>
        <v>300000</v>
      </c>
      <c r="AC192" s="17">
        <v>68375</v>
      </c>
      <c r="AD192" s="26">
        <f>AD191*(1+$D$7)-[1]Renda!$G$9</f>
        <v>177450308.2746518</v>
      </c>
      <c r="AE192" s="26">
        <f t="shared" si="10"/>
        <v>40354955.870462053</v>
      </c>
    </row>
    <row r="193" spans="2:31" x14ac:dyDescent="0.25">
      <c r="B193" s="15">
        <v>184</v>
      </c>
      <c r="C193" s="27">
        <f t="shared" si="11"/>
        <v>1348794.4765443399</v>
      </c>
      <c r="Z193" s="17">
        <v>50072</v>
      </c>
      <c r="AA193" s="26">
        <f t="shared" si="9"/>
        <v>1359858.5561716103</v>
      </c>
      <c r="AB193" s="26">
        <f t="shared" si="12"/>
        <v>300000</v>
      </c>
      <c r="AC193" s="17">
        <v>68406</v>
      </c>
      <c r="AD193" s="26">
        <f>AD192*(1+$D$7)-[1]Renda!$G$9</f>
        <v>178899973.9484528</v>
      </c>
      <c r="AE193" s="26">
        <f t="shared" si="10"/>
        <v>40354955.870462053</v>
      </c>
    </row>
    <row r="194" spans="2:31" x14ac:dyDescent="0.25">
      <c r="B194" s="15">
        <v>185</v>
      </c>
      <c r="C194" s="27">
        <f t="shared" si="11"/>
        <v>1359858.5561716103</v>
      </c>
      <c r="Z194" s="17">
        <v>50100</v>
      </c>
      <c r="AA194" s="26">
        <f t="shared" si="9"/>
        <v>1371013.3937758203</v>
      </c>
      <c r="AB194" s="26">
        <f t="shared" si="12"/>
        <v>300000</v>
      </c>
      <c r="AC194" s="17">
        <v>68437</v>
      </c>
      <c r="AD194" s="26">
        <f>AD193*(1+$D$7)-[1]Renda!$G$9</f>
        <v>180361531.14221981</v>
      </c>
      <c r="AE194" s="26">
        <f t="shared" si="10"/>
        <v>40354955.870462053</v>
      </c>
    </row>
    <row r="195" spans="2:31" x14ac:dyDescent="0.25">
      <c r="B195" s="15">
        <v>186</v>
      </c>
      <c r="C195" s="27">
        <f t="shared" si="11"/>
        <v>1371013.3937758203</v>
      </c>
      <c r="Z195" s="17">
        <v>50131</v>
      </c>
      <c r="AA195" s="26">
        <f t="shared" si="9"/>
        <v>1382259.7338391731</v>
      </c>
      <c r="AB195" s="26">
        <f t="shared" si="12"/>
        <v>300000</v>
      </c>
      <c r="AC195" s="17">
        <v>68468</v>
      </c>
      <c r="AD195" s="26">
        <f>AD194*(1+$D$7)-[1]Renda!$G$9</f>
        <v>181835077.40137288</v>
      </c>
      <c r="AE195" s="26">
        <f t="shared" si="10"/>
        <v>40354955.870462053</v>
      </c>
    </row>
    <row r="196" spans="2:31" x14ac:dyDescent="0.25">
      <c r="B196" s="15">
        <v>187</v>
      </c>
      <c r="C196" s="27">
        <f t="shared" si="11"/>
        <v>1382259.7338391731</v>
      </c>
      <c r="Z196" s="17">
        <v>50161</v>
      </c>
      <c r="AA196" s="26">
        <f t="shared" si="9"/>
        <v>1393598.3269508148</v>
      </c>
      <c r="AB196" s="26">
        <f t="shared" si="12"/>
        <v>300000</v>
      </c>
      <c r="AC196" s="17">
        <v>68499</v>
      </c>
      <c r="AD196" s="26">
        <f>AD195*(1+$D$7)-[1]Renda!$G$9</f>
        <v>183320711.07149124</v>
      </c>
      <c r="AE196" s="26">
        <f t="shared" si="10"/>
        <v>40354955.870462053</v>
      </c>
    </row>
    <row r="197" spans="2:31" x14ac:dyDescent="0.25">
      <c r="B197" s="15">
        <v>188</v>
      </c>
      <c r="C197" s="27">
        <f t="shared" si="11"/>
        <v>1393598.3269508148</v>
      </c>
      <c r="Z197" s="17">
        <v>50192</v>
      </c>
      <c r="AA197" s="26">
        <f t="shared" si="9"/>
        <v>1405029.9298569285</v>
      </c>
      <c r="AB197" s="26">
        <f t="shared" si="12"/>
        <v>300000</v>
      </c>
      <c r="AC197" s="17">
        <v>68530</v>
      </c>
      <c r="AD197" s="26">
        <f>AD196*(1+$D$7)-[1]Renda!$G$9</f>
        <v>184818531.30487701</v>
      </c>
      <c r="AE197" s="26">
        <f t="shared" si="10"/>
        <v>40354955.870462053</v>
      </c>
    </row>
    <row r="198" spans="2:31" x14ac:dyDescent="0.25">
      <c r="B198" s="15">
        <v>189</v>
      </c>
      <c r="C198" s="27">
        <f t="shared" si="11"/>
        <v>1405029.9298569285</v>
      </c>
      <c r="Z198" s="17">
        <v>50222</v>
      </c>
      <c r="AA198" s="26">
        <f t="shared" si="9"/>
        <v>1416555.3055112408</v>
      </c>
      <c r="AB198" s="26">
        <f t="shared" si="12"/>
        <v>300000</v>
      </c>
      <c r="AC198" s="17">
        <v>68561</v>
      </c>
      <c r="AD198" s="26">
        <f>AD197*(1+$D$7)-[1]Renda!$G$9</f>
        <v>186328638.06717265</v>
      </c>
      <c r="AE198" s="26">
        <f t="shared" si="10"/>
        <v>40354955.870462053</v>
      </c>
    </row>
    <row r="199" spans="2:31" x14ac:dyDescent="0.25">
      <c r="B199" s="15">
        <v>190</v>
      </c>
      <c r="C199" s="27">
        <f t="shared" si="11"/>
        <v>1416555.3055112408</v>
      </c>
      <c r="Z199" s="17">
        <v>50253</v>
      </c>
      <c r="AA199" s="26">
        <f t="shared" si="9"/>
        <v>1428175.2231259414</v>
      </c>
      <c r="AB199" s="26">
        <f t="shared" si="12"/>
        <v>300000</v>
      </c>
      <c r="AC199" s="17">
        <v>68592</v>
      </c>
      <c r="AD199" s="26">
        <f>AD198*(1+$D$7)-[1]Renda!$G$9</f>
        <v>187851132.14403272</v>
      </c>
      <c r="AE199" s="26">
        <f t="shared" si="10"/>
        <v>40354955.870462053</v>
      </c>
    </row>
    <row r="200" spans="2:31" x14ac:dyDescent="0.25">
      <c r="B200" s="15">
        <v>191</v>
      </c>
      <c r="C200" s="27">
        <f t="shared" si="11"/>
        <v>1428175.2231259414</v>
      </c>
      <c r="Z200" s="17">
        <v>50284</v>
      </c>
      <c r="AA200" s="26">
        <f t="shared" si="9"/>
        <v>1439890.4582230214</v>
      </c>
      <c r="AB200" s="26">
        <f t="shared" si="12"/>
        <v>300000</v>
      </c>
      <c r="AC200" s="17">
        <v>68623</v>
      </c>
      <c r="AD200" s="26">
        <f>AD199*(1+$D$7)-[1]Renda!$G$9</f>
        <v>189386115.14785042</v>
      </c>
      <c r="AE200" s="26">
        <f t="shared" si="10"/>
        <v>40354955.870462053</v>
      </c>
    </row>
    <row r="201" spans="2:31" x14ac:dyDescent="0.25">
      <c r="B201" s="15">
        <v>192</v>
      </c>
      <c r="C201" s="27">
        <f t="shared" si="11"/>
        <v>1439890.4582230214</v>
      </c>
      <c r="Z201" s="17">
        <v>50314</v>
      </c>
      <c r="AA201" s="26">
        <f t="shared" si="9"/>
        <v>1451701.7926860317</v>
      </c>
      <c r="AB201" s="26">
        <f t="shared" si="12"/>
        <v>300000</v>
      </c>
      <c r="AC201" s="17">
        <v>68654</v>
      </c>
      <c r="AD201" s="26">
        <f>AD200*(1+$D$7)-[1]Renda!$G$9</f>
        <v>190933689.52453929</v>
      </c>
      <c r="AE201" s="26">
        <f t="shared" si="10"/>
        <v>40354955.870462053</v>
      </c>
    </row>
    <row r="202" spans="2:31" x14ac:dyDescent="0.25">
      <c r="B202" s="15">
        <v>193</v>
      </c>
      <c r="C202" s="27">
        <f t="shared" si="11"/>
        <v>1451701.7926860317</v>
      </c>
      <c r="Z202" s="17">
        <v>50345</v>
      </c>
      <c r="AA202" s="26">
        <f t="shared" si="9"/>
        <v>1463610.0148122669</v>
      </c>
      <c r="AB202" s="26">
        <f t="shared" si="12"/>
        <v>300000</v>
      </c>
      <c r="AC202" s="17">
        <v>68685</v>
      </c>
      <c r="AD202" s="26">
        <f>AD201*(1+$D$7)-[1]Renda!$G$9</f>
        <v>192493958.5603705</v>
      </c>
      <c r="AE202" s="26">
        <f t="shared" si="10"/>
        <v>40354955.870462053</v>
      </c>
    </row>
    <row r="203" spans="2:31" x14ac:dyDescent="0.25">
      <c r="B203" s="15">
        <v>194</v>
      </c>
      <c r="C203" s="27">
        <f t="shared" si="11"/>
        <v>1463610.0148122669</v>
      </c>
      <c r="Z203" s="17">
        <v>50375</v>
      </c>
      <c r="AA203" s="26">
        <f t="shared" ref="AA203:AA266" si="13">AA202*(1+$D$7)+($D$5*(1+$D$7))</f>
        <v>1475615.9193653767</v>
      </c>
      <c r="AB203" s="26">
        <f t="shared" si="12"/>
        <v>300000</v>
      </c>
      <c r="AC203" s="17">
        <v>68716</v>
      </c>
      <c r="AD203" s="26">
        <f>AD202*(1+$D$7)-[1]Renda!$G$9</f>
        <v>194067026.38886631</v>
      </c>
      <c r="AE203" s="26">
        <f t="shared" ref="AE203:AE266" si="14">AE202</f>
        <v>40354955.870462053</v>
      </c>
    </row>
    <row r="204" spans="2:31" x14ac:dyDescent="0.25">
      <c r="B204" s="15">
        <v>195</v>
      </c>
      <c r="C204" s="27">
        <f t="shared" ref="C204:C267" si="15">(C203+$D$5)*(1+$D$7)</f>
        <v>1475615.9193653767</v>
      </c>
      <c r="Z204" s="17">
        <v>50406</v>
      </c>
      <c r="AA204" s="26">
        <f t="shared" si="13"/>
        <v>1487720.307628409</v>
      </c>
      <c r="AB204" s="26">
        <f t="shared" ref="AB204:AB267" si="16">AB203+$D$5</f>
        <v>300000</v>
      </c>
      <c r="AC204" s="17">
        <v>68747</v>
      </c>
      <c r="AD204" s="26">
        <f>AD203*(1+$D$7)-[1]Renda!$G$9</f>
        <v>195652997.99774987</v>
      </c>
      <c r="AE204" s="26">
        <f t="shared" si="14"/>
        <v>40354955.870462053</v>
      </c>
    </row>
    <row r="205" spans="2:31" x14ac:dyDescent="0.25">
      <c r="B205" s="15">
        <v>196</v>
      </c>
      <c r="C205" s="27">
        <f t="shared" si="15"/>
        <v>1487720.307628409</v>
      </c>
      <c r="Z205" s="17">
        <v>50437</v>
      </c>
      <c r="AA205" s="26">
        <f t="shared" si="13"/>
        <v>1499923.9874572882</v>
      </c>
      <c r="AB205" s="26">
        <f t="shared" si="16"/>
        <v>300000</v>
      </c>
      <c r="AC205" s="17">
        <v>68778</v>
      </c>
      <c r="AD205" s="26">
        <f>AD204*(1+$D$7)-[1]Renda!$G$9</f>
        <v>197251979.23595238</v>
      </c>
      <c r="AE205" s="26">
        <f t="shared" si="14"/>
        <v>40354955.870462053</v>
      </c>
    </row>
    <row r="206" spans="2:31" x14ac:dyDescent="0.25">
      <c r="B206" s="15">
        <v>197</v>
      </c>
      <c r="C206" s="27">
        <f t="shared" si="15"/>
        <v>1499923.9874572882</v>
      </c>
      <c r="Z206" s="17">
        <v>50465</v>
      </c>
      <c r="AA206" s="26">
        <f t="shared" si="13"/>
        <v>1512227.7733347318</v>
      </c>
      <c r="AB206" s="26">
        <f t="shared" si="16"/>
        <v>300000</v>
      </c>
      <c r="AC206" s="17">
        <v>68809</v>
      </c>
      <c r="AD206" s="26">
        <f>AD205*(1+$D$7)-[1]Renda!$G$9</f>
        <v>198864076.82067737</v>
      </c>
      <c r="AE206" s="26">
        <f t="shared" si="14"/>
        <v>40354955.870462053</v>
      </c>
    </row>
    <row r="207" spans="2:31" x14ac:dyDescent="0.25">
      <c r="B207" s="15">
        <v>198</v>
      </c>
      <c r="C207" s="27">
        <f t="shared" si="15"/>
        <v>1512227.7733347318</v>
      </c>
      <c r="Z207" s="17">
        <v>50496</v>
      </c>
      <c r="AA207" s="26">
        <f t="shared" si="13"/>
        <v>1524632.48642461</v>
      </c>
      <c r="AB207" s="26">
        <f t="shared" si="16"/>
        <v>300000</v>
      </c>
      <c r="AC207" s="17">
        <v>68840</v>
      </c>
      <c r="AD207" s="26">
        <f>AD206*(1+$D$7)-[1]Renda!$G$9</f>
        <v>200489398.34452319</v>
      </c>
      <c r="AE207" s="26">
        <f t="shared" si="14"/>
        <v>40354955.870462053</v>
      </c>
    </row>
    <row r="208" spans="2:31" x14ac:dyDescent="0.25">
      <c r="B208" s="15">
        <v>199</v>
      </c>
      <c r="C208" s="27">
        <f t="shared" si="15"/>
        <v>1524632.48642461</v>
      </c>
      <c r="Z208" s="17">
        <v>50526</v>
      </c>
      <c r="AA208" s="26">
        <f t="shared" si="13"/>
        <v>1537138.9546267509</v>
      </c>
      <c r="AB208" s="26">
        <f t="shared" si="16"/>
        <v>300000</v>
      </c>
      <c r="AC208" s="17">
        <v>68871</v>
      </c>
      <c r="AD208" s="26">
        <f>AD207*(1+$D$7)-[1]Renda!$G$9</f>
        <v>202128052.28266376</v>
      </c>
      <c r="AE208" s="26">
        <f t="shared" si="14"/>
        <v>40354955.870462053</v>
      </c>
    </row>
    <row r="209" spans="2:31" x14ac:dyDescent="0.25">
      <c r="B209" s="15">
        <v>200</v>
      </c>
      <c r="C209" s="27">
        <f t="shared" si="15"/>
        <v>1537138.9546267509</v>
      </c>
      <c r="Z209" s="17">
        <v>50557</v>
      </c>
      <c r="AA209" s="26">
        <f t="shared" si="13"/>
        <v>1549748.0126321944</v>
      </c>
      <c r="AB209" s="26">
        <f t="shared" si="16"/>
        <v>300000</v>
      </c>
      <c r="AC209" s="17">
        <v>68902</v>
      </c>
      <c r="AD209" s="26">
        <f>AD208*(1+$D$7)-[1]Renda!$G$9</f>
        <v>203780148.00008827</v>
      </c>
      <c r="AE209" s="26">
        <f t="shared" si="14"/>
        <v>40354955.870462053</v>
      </c>
    </row>
    <row r="210" spans="2:31" x14ac:dyDescent="0.25">
      <c r="B210" s="15">
        <v>201</v>
      </c>
      <c r="C210" s="27">
        <f t="shared" si="15"/>
        <v>1549748.0126321944</v>
      </c>
      <c r="Z210" s="17">
        <v>50587</v>
      </c>
      <c r="AA210" s="26">
        <f t="shared" si="13"/>
        <v>1562460.501978901</v>
      </c>
      <c r="AB210" s="26">
        <f t="shared" si="16"/>
        <v>300000</v>
      </c>
      <c r="AC210" s="17">
        <v>68933</v>
      </c>
      <c r="AD210" s="26">
        <f>AD209*(1+$D$7)-[1]Renda!$G$9</f>
        <v>205445795.75890037</v>
      </c>
      <c r="AE210" s="26">
        <f t="shared" si="14"/>
        <v>40354955.870462053</v>
      </c>
    </row>
    <row r="211" spans="2:31" x14ac:dyDescent="0.25">
      <c r="B211" s="15">
        <v>202</v>
      </c>
      <c r="C211" s="27">
        <f t="shared" si="15"/>
        <v>1562460.501978901</v>
      </c>
      <c r="Z211" s="17">
        <v>50618</v>
      </c>
      <c r="AA211" s="26">
        <f t="shared" si="13"/>
        <v>1575277.2711079158</v>
      </c>
      <c r="AB211" s="26">
        <f t="shared" si="16"/>
        <v>300000</v>
      </c>
      <c r="AC211" s="17">
        <v>68964</v>
      </c>
      <c r="AD211" s="26">
        <f>AD210*(1+$D$7)-[1]Renda!$G$9</f>
        <v>207125106.72567704</v>
      </c>
      <c r="AE211" s="26">
        <f t="shared" si="14"/>
        <v>40354955.870462053</v>
      </c>
    </row>
    <row r="212" spans="2:31" x14ac:dyDescent="0.25">
      <c r="B212" s="15">
        <v>203</v>
      </c>
      <c r="C212" s="27">
        <f t="shared" si="15"/>
        <v>1575277.2711079158</v>
      </c>
      <c r="Z212" s="17">
        <v>50649</v>
      </c>
      <c r="AA212" s="26">
        <f t="shared" si="13"/>
        <v>1588199.1754199951</v>
      </c>
      <c r="AB212" s="26">
        <f t="shared" si="16"/>
        <v>300000</v>
      </c>
      <c r="AC212" s="17">
        <v>68995</v>
      </c>
      <c r="AD212" s="26">
        <f>AD211*(1+$D$7)-[1]Renda!$G$9</f>
        <v>208818192.97888798</v>
      </c>
      <c r="AE212" s="26">
        <f t="shared" si="14"/>
        <v>40354955.870462053</v>
      </c>
    </row>
    <row r="213" spans="2:31" x14ac:dyDescent="0.25">
      <c r="B213" s="15">
        <v>204</v>
      </c>
      <c r="C213" s="27">
        <f t="shared" si="15"/>
        <v>1588199.1754199951</v>
      </c>
      <c r="Z213" s="17">
        <v>50679</v>
      </c>
      <c r="AA213" s="26">
        <f t="shared" si="13"/>
        <v>1601227.0773326955</v>
      </c>
      <c r="AB213" s="26">
        <f t="shared" si="16"/>
        <v>300000</v>
      </c>
      <c r="AC213" s="17">
        <v>69026</v>
      </c>
      <c r="AD213" s="26">
        <f>AD212*(1+$D$7)-[1]Renda!$G$9</f>
        <v>210525167.51637581</v>
      </c>
      <c r="AE213" s="26">
        <f t="shared" si="14"/>
        <v>40354955.870462053</v>
      </c>
    </row>
    <row r="214" spans="2:31" x14ac:dyDescent="0.25">
      <c r="B214" s="15">
        <v>205</v>
      </c>
      <c r="C214" s="27">
        <f t="shared" si="15"/>
        <v>1601227.0773326955</v>
      </c>
      <c r="Z214" s="17">
        <v>50710</v>
      </c>
      <c r="AA214" s="26">
        <f t="shared" si="13"/>
        <v>1614361.8463379331</v>
      </c>
      <c r="AB214" s="26">
        <f t="shared" si="16"/>
        <v>300000</v>
      </c>
      <c r="AC214" s="17">
        <v>69057</v>
      </c>
      <c r="AD214" s="26">
        <f>AD213*(1+$D$7)-[1]Renda!$G$9</f>
        <v>212246144.26289764</v>
      </c>
      <c r="AE214" s="26">
        <f t="shared" si="14"/>
        <v>40354955.870462053</v>
      </c>
    </row>
    <row r="215" spans="2:31" x14ac:dyDescent="0.25">
      <c r="B215" s="15">
        <v>206</v>
      </c>
      <c r="C215" s="27">
        <f t="shared" si="15"/>
        <v>1614361.8463379331</v>
      </c>
      <c r="Z215" s="17">
        <v>50740</v>
      </c>
      <c r="AA215" s="26">
        <f t="shared" si="13"/>
        <v>1627604.3590600132</v>
      </c>
      <c r="AB215" s="26">
        <f t="shared" si="16"/>
        <v>300000</v>
      </c>
      <c r="AC215" s="17">
        <v>69088</v>
      </c>
      <c r="AD215" s="26">
        <f>AD214*(1+$D$7)-[1]Renda!$G$9</f>
        <v>213981238.07772851</v>
      </c>
      <c r="AE215" s="26">
        <f t="shared" si="14"/>
        <v>40354955.870462053</v>
      </c>
    </row>
    <row r="216" spans="2:31" x14ac:dyDescent="0.25">
      <c r="B216" s="15">
        <v>207</v>
      </c>
      <c r="C216" s="27">
        <f t="shared" si="15"/>
        <v>1627604.3590600132</v>
      </c>
      <c r="Z216" s="17">
        <v>50771</v>
      </c>
      <c r="AA216" s="26">
        <f t="shared" si="13"/>
        <v>1640955.4993141377</v>
      </c>
      <c r="AB216" s="26">
        <f t="shared" si="16"/>
        <v>300000</v>
      </c>
      <c r="AC216" s="17">
        <v>69119</v>
      </c>
      <c r="AD216" s="26">
        <f>AD215*(1+$D$7)-[1]Renda!$G$9</f>
        <v>215730564.76232708</v>
      </c>
      <c r="AE216" s="26">
        <f t="shared" si="14"/>
        <v>40354955.870462053</v>
      </c>
    </row>
    <row r="217" spans="2:31" x14ac:dyDescent="0.25">
      <c r="B217" s="15">
        <v>208</v>
      </c>
      <c r="C217" s="27">
        <f t="shared" si="15"/>
        <v>1640955.4993141377</v>
      </c>
      <c r="Z217" s="17">
        <v>50802</v>
      </c>
      <c r="AA217" s="26">
        <f t="shared" si="13"/>
        <v>1654416.1581653913</v>
      </c>
      <c r="AB217" s="26">
        <f t="shared" si="16"/>
        <v>300000</v>
      </c>
      <c r="AC217" s="17">
        <v>69150</v>
      </c>
      <c r="AD217" s="26">
        <f>AD216*(1+$D$7)-[1]Renda!$G$9</f>
        <v>217494241.06806445</v>
      </c>
      <c r="AE217" s="26">
        <f t="shared" si="14"/>
        <v>40354955.870462053</v>
      </c>
    </row>
    <row r="218" spans="2:31" x14ac:dyDescent="0.25">
      <c r="B218" s="15">
        <v>209</v>
      </c>
      <c r="C218" s="27">
        <f t="shared" si="15"/>
        <v>1654416.1581653913</v>
      </c>
      <c r="Z218" s="17">
        <v>50830</v>
      </c>
      <c r="AA218" s="26">
        <f t="shared" si="13"/>
        <v>1667987.2339882115</v>
      </c>
      <c r="AB218" s="26">
        <f t="shared" si="16"/>
        <v>300000</v>
      </c>
      <c r="AC218" s="17">
        <v>69181</v>
      </c>
      <c r="AD218" s="26">
        <f>AD217*(1+$D$7)-[1]Renda!$G$9</f>
        <v>219272384.70401612</v>
      </c>
      <c r="AE218" s="26">
        <f t="shared" si="14"/>
        <v>40354955.870462053</v>
      </c>
    </row>
    <row r="219" spans="2:31" x14ac:dyDescent="0.25">
      <c r="B219" s="15">
        <v>210</v>
      </c>
      <c r="C219" s="27">
        <f t="shared" si="15"/>
        <v>1667987.2339882115</v>
      </c>
      <c r="Z219" s="17">
        <v>50861</v>
      </c>
      <c r="AA219" s="26">
        <f t="shared" si="13"/>
        <v>1681669.6325263472</v>
      </c>
      <c r="AB219" s="26">
        <f t="shared" si="16"/>
        <v>300000</v>
      </c>
      <c r="AC219" s="17">
        <v>69212</v>
      </c>
      <c r="AD219" s="26">
        <f>AD218*(1+$D$7)-[1]Renda!$G$9</f>
        <v>221065114.34481806</v>
      </c>
      <c r="AE219" s="26">
        <f t="shared" si="14"/>
        <v>40354955.870462053</v>
      </c>
    </row>
    <row r="220" spans="2:31" x14ac:dyDescent="0.25">
      <c r="B220" s="15">
        <v>211</v>
      </c>
      <c r="C220" s="27">
        <f t="shared" si="15"/>
        <v>1681669.6325263472</v>
      </c>
      <c r="Z220" s="17">
        <v>50891</v>
      </c>
      <c r="AA220" s="26">
        <f t="shared" si="13"/>
        <v>1695464.2669533084</v>
      </c>
      <c r="AB220" s="26">
        <f t="shared" si="16"/>
        <v>300000</v>
      </c>
      <c r="AC220" s="17">
        <v>69243</v>
      </c>
      <c r="AD220" s="26">
        <f>AD219*(1+$D$7)-[1]Renda!$G$9</f>
        <v>222872549.63858712</v>
      </c>
      <c r="AE220" s="26">
        <f t="shared" si="14"/>
        <v>40354955.870462053</v>
      </c>
    </row>
    <row r="221" spans="2:31" x14ac:dyDescent="0.25">
      <c r="B221" s="15">
        <v>212</v>
      </c>
      <c r="C221" s="27">
        <f t="shared" si="15"/>
        <v>1695464.2669533084</v>
      </c>
      <c r="Z221" s="17">
        <v>50922</v>
      </c>
      <c r="AA221" s="26">
        <f t="shared" si="13"/>
        <v>1709372.0579333126</v>
      </c>
      <c r="AB221" s="26">
        <f t="shared" si="16"/>
        <v>300000</v>
      </c>
      <c r="AC221" s="17">
        <v>69274</v>
      </c>
      <c r="AD221" s="26">
        <f>AD220*(1+$D$7)-[1]Renda!$G$9</f>
        <v>224694811.21490636</v>
      </c>
      <c r="AE221" s="26">
        <f t="shared" si="14"/>
        <v>40354955.870462053</v>
      </c>
    </row>
    <row r="222" spans="2:31" x14ac:dyDescent="0.25">
      <c r="B222" s="15">
        <v>213</v>
      </c>
      <c r="C222" s="27">
        <f t="shared" si="15"/>
        <v>1709372.0579333126</v>
      </c>
      <c r="Z222" s="17">
        <v>50952</v>
      </c>
      <c r="AA222" s="26">
        <f t="shared" si="13"/>
        <v>1723393.9336827297</v>
      </c>
      <c r="AB222" s="26">
        <f t="shared" si="16"/>
        <v>300000</v>
      </c>
      <c r="AC222" s="17">
        <v>69305</v>
      </c>
      <c r="AD222" s="26">
        <f>AD221*(1+$D$7)-[1]Renda!$G$9</f>
        <v>226532020.6928761</v>
      </c>
      <c r="AE222" s="26">
        <f t="shared" si="14"/>
        <v>40354955.870462053</v>
      </c>
    </row>
    <row r="223" spans="2:31" x14ac:dyDescent="0.25">
      <c r="B223" s="15">
        <v>214</v>
      </c>
      <c r="C223" s="27">
        <f t="shared" si="15"/>
        <v>1723393.9336827297</v>
      </c>
      <c r="Z223" s="17">
        <v>50983</v>
      </c>
      <c r="AA223" s="26">
        <f t="shared" si="13"/>
        <v>1737530.8300320331</v>
      </c>
      <c r="AB223" s="26">
        <f t="shared" si="16"/>
        <v>300000</v>
      </c>
      <c r="AC223" s="17">
        <v>69336</v>
      </c>
      <c r="AD223" s="26">
        <f>AD222*(1+$D$7)-[1]Renda!$G$9</f>
        <v>228384300.68923077</v>
      </c>
      <c r="AE223" s="26">
        <f t="shared" si="14"/>
        <v>40354955.870462053</v>
      </c>
    </row>
    <row r="224" spans="2:31" x14ac:dyDescent="0.25">
      <c r="B224" s="15">
        <v>215</v>
      </c>
      <c r="C224" s="27">
        <f t="shared" si="15"/>
        <v>1737530.8300320331</v>
      </c>
      <c r="Z224" s="17">
        <v>51014</v>
      </c>
      <c r="AA224" s="26">
        <f t="shared" si="13"/>
        <v>1751783.6904882565</v>
      </c>
      <c r="AB224" s="26">
        <f t="shared" si="16"/>
        <v>300000</v>
      </c>
      <c r="AC224" s="17">
        <v>69367</v>
      </c>
      <c r="AD224" s="26">
        <f>AD223*(1+$D$7)-[1]Renda!$G$9</f>
        <v>230251774.82652244</v>
      </c>
      <c r="AE224" s="26">
        <f t="shared" si="14"/>
        <v>40354955.870462053</v>
      </c>
    </row>
    <row r="225" spans="2:31" x14ac:dyDescent="0.25">
      <c r="B225" s="15">
        <v>216</v>
      </c>
      <c r="C225" s="27">
        <f t="shared" si="15"/>
        <v>1751783.6904882565</v>
      </c>
      <c r="Z225" s="17">
        <v>51044</v>
      </c>
      <c r="AA225" s="26">
        <f t="shared" si="13"/>
        <v>1766153.466297965</v>
      </c>
      <c r="AB225" s="26">
        <f t="shared" si="16"/>
        <v>300000</v>
      </c>
      <c r="AC225" s="17">
        <v>69398</v>
      </c>
      <c r="AD225" s="26">
        <f>AD224*(1+$D$7)-[1]Renda!$G$9</f>
        <v>232134567.74137151</v>
      </c>
      <c r="AE225" s="26">
        <f t="shared" si="14"/>
        <v>40354955.870462053</v>
      </c>
    </row>
    <row r="226" spans="2:31" x14ac:dyDescent="0.25">
      <c r="B226" s="15">
        <v>217</v>
      </c>
      <c r="C226" s="27">
        <f t="shared" si="15"/>
        <v>1766153.466297965</v>
      </c>
      <c r="Z226" s="17">
        <v>51075</v>
      </c>
      <c r="AA226" s="26">
        <f t="shared" si="13"/>
        <v>1780641.1165107421</v>
      </c>
      <c r="AB226" s="26">
        <f t="shared" si="16"/>
        <v>300000</v>
      </c>
      <c r="AC226" s="17">
        <v>69429</v>
      </c>
      <c r="AD226" s="26">
        <f>AD225*(1+$D$7)-[1]Renda!$G$9</f>
        <v>234032805.09278512</v>
      </c>
      <c r="AE226" s="26">
        <f t="shared" si="14"/>
        <v>40354955.870462053</v>
      </c>
    </row>
    <row r="227" spans="2:31" x14ac:dyDescent="0.25">
      <c r="B227" s="15">
        <v>218</v>
      </c>
      <c r="C227" s="27">
        <f t="shared" si="15"/>
        <v>1780641.1165107421</v>
      </c>
      <c r="Z227" s="17">
        <v>51105</v>
      </c>
      <c r="AA227" s="26">
        <f t="shared" si="13"/>
        <v>1795247.6080431966</v>
      </c>
      <c r="AB227" s="26">
        <f t="shared" si="16"/>
        <v>300000</v>
      </c>
      <c r="AC227" s="17">
        <v>69460</v>
      </c>
      <c r="AD227" s="26">
        <f>AD226*(1+$D$7)-[1]Renda!$G$9</f>
        <v>235946613.57054356</v>
      </c>
      <c r="AE227" s="26">
        <f t="shared" si="14"/>
        <v>40354955.870462053</v>
      </c>
    </row>
    <row r="228" spans="2:31" x14ac:dyDescent="0.25">
      <c r="B228" s="15">
        <v>219</v>
      </c>
      <c r="C228" s="27">
        <f t="shared" si="15"/>
        <v>1795247.6080431966</v>
      </c>
      <c r="Z228" s="17">
        <v>51136</v>
      </c>
      <c r="AA228" s="26">
        <f t="shared" si="13"/>
        <v>1809973.915743496</v>
      </c>
      <c r="AB228" s="26">
        <f t="shared" si="16"/>
        <v>300000</v>
      </c>
      <c r="AC228" s="17">
        <v>69491</v>
      </c>
      <c r="AD228" s="26">
        <f>AD227*(1+$D$7)-[1]Renda!$G$9</f>
        <v>237876120.9036558</v>
      </c>
      <c r="AE228" s="26">
        <f t="shared" si="14"/>
        <v>40354955.870462053</v>
      </c>
    </row>
    <row r="229" spans="2:31" x14ac:dyDescent="0.25">
      <c r="B229" s="15">
        <v>220</v>
      </c>
      <c r="C229" s="27">
        <f t="shared" si="15"/>
        <v>1809973.915743496</v>
      </c>
      <c r="Z229" s="17">
        <v>51167</v>
      </c>
      <c r="AA229" s="26">
        <f t="shared" si="13"/>
        <v>1824821.0224564287</v>
      </c>
      <c r="AB229" s="26">
        <f t="shared" si="16"/>
        <v>300000</v>
      </c>
      <c r="AC229" s="17">
        <v>69522</v>
      </c>
      <c r="AD229" s="26">
        <f>AD228*(1+$D$7)-[1]Renda!$G$9</f>
        <v>239821455.86888412</v>
      </c>
      <c r="AE229" s="26">
        <f t="shared" si="14"/>
        <v>40354955.870462053</v>
      </c>
    </row>
    <row r="230" spans="2:31" x14ac:dyDescent="0.25">
      <c r="B230" s="15">
        <v>221</v>
      </c>
      <c r="C230" s="27">
        <f t="shared" si="15"/>
        <v>1824821.0224564287</v>
      </c>
      <c r="Z230" s="17">
        <v>51196</v>
      </c>
      <c r="AA230" s="26">
        <f t="shared" si="13"/>
        <v>1839789.9190889995</v>
      </c>
      <c r="AB230" s="26">
        <f t="shared" si="16"/>
        <v>300000</v>
      </c>
      <c r="AC230" s="17">
        <v>69553</v>
      </c>
      <c r="AD230" s="26">
        <f>AD229*(1+$D$7)-[1]Renda!$G$9</f>
        <v>241782748.29933882</v>
      </c>
      <c r="AE230" s="26">
        <f t="shared" si="14"/>
        <v>40354955.870462053</v>
      </c>
    </row>
    <row r="231" spans="2:31" x14ac:dyDescent="0.25">
      <c r="B231" s="15">
        <v>222</v>
      </c>
      <c r="C231" s="27">
        <f t="shared" si="15"/>
        <v>1839789.9190889995</v>
      </c>
      <c r="Z231" s="17">
        <v>51227</v>
      </c>
      <c r="AA231" s="26">
        <f t="shared" si="13"/>
        <v>1854881.6046765633</v>
      </c>
      <c r="AB231" s="26">
        <f t="shared" si="16"/>
        <v>300000</v>
      </c>
      <c r="AC231" s="17">
        <v>69584</v>
      </c>
      <c r="AD231" s="26">
        <f>AD230*(1+$D$7)-[1]Renda!$G$9</f>
        <v>243760129.09314337</v>
      </c>
      <c r="AE231" s="26">
        <f t="shared" si="14"/>
        <v>40354955.870462053</v>
      </c>
    </row>
    <row r="232" spans="2:31" x14ac:dyDescent="0.25">
      <c r="B232" s="15">
        <v>223</v>
      </c>
      <c r="C232" s="27">
        <f t="shared" si="15"/>
        <v>1854881.6046765633</v>
      </c>
      <c r="Z232" s="17">
        <v>51257</v>
      </c>
      <c r="AA232" s="26">
        <f t="shared" si="13"/>
        <v>1870097.0864495016</v>
      </c>
      <c r="AB232" s="26">
        <f t="shared" si="16"/>
        <v>300000</v>
      </c>
      <c r="AC232" s="17">
        <v>69615</v>
      </c>
      <c r="AD232" s="26">
        <f>AD231*(1+$D$7)-[1]Renda!$G$9</f>
        <v>245753730.22217062</v>
      </c>
      <c r="AE232" s="26">
        <f t="shared" si="14"/>
        <v>40354955.870462053</v>
      </c>
    </row>
    <row r="233" spans="2:31" x14ac:dyDescent="0.25">
      <c r="B233" s="15">
        <v>224</v>
      </c>
      <c r="C233" s="27">
        <f t="shared" si="15"/>
        <v>1870097.0864495016</v>
      </c>
      <c r="Z233" s="17">
        <v>51288</v>
      </c>
      <c r="AA233" s="26">
        <f t="shared" si="13"/>
        <v>1885437.3799004462</v>
      </c>
      <c r="AB233" s="26">
        <f t="shared" si="16"/>
        <v>300000</v>
      </c>
      <c r="AC233" s="17">
        <v>69646</v>
      </c>
      <c r="AD233" s="26">
        <f>AD232*(1+$D$7)-[1]Renda!$G$9</f>
        <v>247763684.74085075</v>
      </c>
      <c r="AE233" s="26">
        <f t="shared" si="14"/>
        <v>40354955.870462053</v>
      </c>
    </row>
    <row r="234" spans="2:31" x14ac:dyDescent="0.25">
      <c r="B234" s="15">
        <v>225</v>
      </c>
      <c r="C234" s="27">
        <f t="shared" si="15"/>
        <v>1885437.3799004462</v>
      </c>
      <c r="Z234" s="17">
        <v>51318</v>
      </c>
      <c r="AA234" s="26">
        <f t="shared" si="13"/>
        <v>1900903.5088520534</v>
      </c>
      <c r="AB234" s="26">
        <f t="shared" si="16"/>
        <v>300000</v>
      </c>
      <c r="AC234" s="17">
        <v>69677</v>
      </c>
      <c r="AD234" s="26">
        <f>AD233*(1+$D$7)-[1]Renda!$G$9</f>
        <v>249790126.79505137</v>
      </c>
      <c r="AE234" s="26">
        <f t="shared" si="14"/>
        <v>40354955.870462053</v>
      </c>
    </row>
    <row r="235" spans="2:31" x14ac:dyDescent="0.25">
      <c r="B235" s="15">
        <v>226</v>
      </c>
      <c r="C235" s="27">
        <f t="shared" si="15"/>
        <v>1900903.5088520534</v>
      </c>
      <c r="Z235" s="17">
        <v>51349</v>
      </c>
      <c r="AA235" s="26">
        <f t="shared" si="13"/>
        <v>1916496.505525335</v>
      </c>
      <c r="AB235" s="26">
        <f t="shared" si="16"/>
        <v>300000</v>
      </c>
      <c r="AC235" s="17">
        <v>69708</v>
      </c>
      <c r="AD235" s="26">
        <f>AD234*(1+$D$7)-[1]Renda!$G$9</f>
        <v>251833191.63103056</v>
      </c>
      <c r="AE235" s="26">
        <f t="shared" si="14"/>
        <v>40354955.870462053</v>
      </c>
    </row>
    <row r="236" spans="2:31" x14ac:dyDescent="0.25">
      <c r="B236" s="15">
        <v>227</v>
      </c>
      <c r="C236" s="27">
        <f t="shared" si="15"/>
        <v>1916496.505525335</v>
      </c>
      <c r="Z236" s="17">
        <v>51380</v>
      </c>
      <c r="AA236" s="26">
        <f t="shared" si="13"/>
        <v>1932217.4106085494</v>
      </c>
      <c r="AB236" s="26">
        <f t="shared" si="16"/>
        <v>300000</v>
      </c>
      <c r="AC236" s="17">
        <v>69739</v>
      </c>
      <c r="AD236" s="26">
        <f>AD235*(1+$D$7)-[1]Renda!$G$9</f>
        <v>253893015.60446325</v>
      </c>
      <c r="AE236" s="26">
        <f t="shared" si="14"/>
        <v>40354955.870462053</v>
      </c>
    </row>
    <row r="237" spans="2:31" x14ac:dyDescent="0.25">
      <c r="B237" s="15">
        <v>228</v>
      </c>
      <c r="C237" s="27">
        <f t="shared" si="15"/>
        <v>1932217.4106085494</v>
      </c>
      <c r="Z237" s="17">
        <v>51410</v>
      </c>
      <c r="AA237" s="26">
        <f t="shared" si="13"/>
        <v>1948067.2733266579</v>
      </c>
      <c r="AB237" s="26">
        <f t="shared" si="16"/>
        <v>300000</v>
      </c>
      <c r="AC237" s="17">
        <v>69770</v>
      </c>
      <c r="AD237" s="26">
        <f>AD236*(1+$D$7)-[1]Renda!$G$9</f>
        <v>255969736.18954179</v>
      </c>
      <c r="AE237" s="26">
        <f t="shared" si="14"/>
        <v>40354955.870462053</v>
      </c>
    </row>
    <row r="238" spans="2:31" x14ac:dyDescent="0.25">
      <c r="B238" s="15">
        <v>229</v>
      </c>
      <c r="C238" s="27">
        <f t="shared" si="15"/>
        <v>1948067.2733266579</v>
      </c>
      <c r="Z238" s="17">
        <v>51441</v>
      </c>
      <c r="AA238" s="26">
        <f t="shared" si="13"/>
        <v>1964047.1515113509</v>
      </c>
      <c r="AB238" s="26">
        <f t="shared" si="16"/>
        <v>300000</v>
      </c>
      <c r="AC238" s="17">
        <v>69801</v>
      </c>
      <c r="AD238" s="26">
        <f>AD237*(1+$D$7)-[1]Renda!$G$9</f>
        <v>258063491.98815098</v>
      </c>
      <c r="AE238" s="26">
        <f t="shared" si="14"/>
        <v>40354955.870462053</v>
      </c>
    </row>
    <row r="239" spans="2:31" x14ac:dyDescent="0.25">
      <c r="B239" s="15">
        <v>230</v>
      </c>
      <c r="C239" s="27">
        <f t="shared" si="15"/>
        <v>1964047.1515113509</v>
      </c>
      <c r="Z239" s="17">
        <v>51471</v>
      </c>
      <c r="AA239" s="26">
        <f t="shared" si="13"/>
        <v>1980158.1116716482</v>
      </c>
      <c r="AB239" s="26">
        <f t="shared" si="16"/>
        <v>300000</v>
      </c>
      <c r="AC239" s="17">
        <v>69832</v>
      </c>
      <c r="AD239" s="26">
        <f>AD238*(1+$D$7)-[1]Renda!$G$9</f>
        <v>260174422.73911855</v>
      </c>
      <c r="AE239" s="26">
        <f t="shared" si="14"/>
        <v>40354955.870462053</v>
      </c>
    </row>
    <row r="240" spans="2:31" x14ac:dyDescent="0.25">
      <c r="B240" s="15">
        <v>231</v>
      </c>
      <c r="C240" s="27">
        <f t="shared" si="15"/>
        <v>1980158.1116716482</v>
      </c>
      <c r="Z240" s="17">
        <v>51502</v>
      </c>
      <c r="AA240" s="26">
        <f t="shared" si="13"/>
        <v>1996401.2290650785</v>
      </c>
      <c r="AB240" s="26">
        <f t="shared" si="16"/>
        <v>300000</v>
      </c>
      <c r="AC240" s="17">
        <v>69863</v>
      </c>
      <c r="AD240" s="26">
        <f>AD239*(1+$D$7)-[1]Renda!$G$9</f>
        <v>262302669.32754135</v>
      </c>
      <c r="AE240" s="26">
        <f t="shared" si="14"/>
        <v>40354955.870462053</v>
      </c>
    </row>
    <row r="241" spans="2:31" x14ac:dyDescent="0.25">
      <c r="B241" s="15">
        <v>232</v>
      </c>
      <c r="C241" s="27">
        <f t="shared" si="15"/>
        <v>1996401.2290650785</v>
      </c>
      <c r="Z241" s="17">
        <v>51533</v>
      </c>
      <c r="AA241" s="26">
        <f t="shared" si="13"/>
        <v>2012777.5877694434</v>
      </c>
      <c r="AB241" s="26">
        <f t="shared" si="16"/>
        <v>300000</v>
      </c>
      <c r="AC241" s="17">
        <v>69894</v>
      </c>
      <c r="AD241" s="26">
        <f>AD240*(1+$D$7)-[1]Renda!$G$9</f>
        <v>264448373.7941882</v>
      </c>
      <c r="AE241" s="26">
        <f t="shared" si="14"/>
        <v>40354955.870462053</v>
      </c>
    </row>
    <row r="242" spans="2:31" x14ac:dyDescent="0.25">
      <c r="B242" s="15">
        <v>233</v>
      </c>
      <c r="C242" s="27">
        <f t="shared" si="15"/>
        <v>2012777.5877694434</v>
      </c>
      <c r="Z242" s="17">
        <v>51561</v>
      </c>
      <c r="AA242" s="26">
        <f t="shared" si="13"/>
        <v>2029288.280755169</v>
      </c>
      <c r="AB242" s="26">
        <f t="shared" si="16"/>
        <v>300000</v>
      </c>
      <c r="AC242" s="17">
        <v>69925</v>
      </c>
      <c r="AD242" s="26">
        <f>AD241*(1+$D$7)-[1]Renda!$G$9</f>
        <v>266611679.34497973</v>
      </c>
      <c r="AE242" s="26">
        <f t="shared" si="14"/>
        <v>40354955.870462053</v>
      </c>
    </row>
    <row r="243" spans="2:31" x14ac:dyDescent="0.25">
      <c r="B243" s="15">
        <v>234</v>
      </c>
      <c r="C243" s="27">
        <f t="shared" si="15"/>
        <v>2029288.280755169</v>
      </c>
      <c r="Z243" s="17">
        <v>51592</v>
      </c>
      <c r="AA243" s="26">
        <f t="shared" si="13"/>
        <v>2045934.4099582518</v>
      </c>
      <c r="AB243" s="26">
        <f t="shared" si="16"/>
        <v>300000</v>
      </c>
      <c r="AC243" s="17">
        <v>69956</v>
      </c>
      <c r="AD243" s="26">
        <f>AD242*(1+$D$7)-[1]Renda!$G$9</f>
        <v>268792730.36054617</v>
      </c>
      <c r="AE243" s="26">
        <f t="shared" si="14"/>
        <v>40354955.870462053</v>
      </c>
    </row>
    <row r="244" spans="2:31" x14ac:dyDescent="0.25">
      <c r="B244" s="15">
        <v>235</v>
      </c>
      <c r="C244" s="27">
        <f t="shared" si="15"/>
        <v>2045934.4099582518</v>
      </c>
      <c r="Z244" s="17">
        <v>51622</v>
      </c>
      <c r="AA244" s="26">
        <f t="shared" si="13"/>
        <v>2062717.0863538028</v>
      </c>
      <c r="AB244" s="26">
        <f t="shared" si="16"/>
        <v>300000</v>
      </c>
      <c r="AC244" s="17">
        <v>69987</v>
      </c>
      <c r="AD244" s="26">
        <f>AD243*(1+$D$7)-[1]Renda!$G$9</f>
        <v>270991672.40586323</v>
      </c>
      <c r="AE244" s="26">
        <f t="shared" si="14"/>
        <v>40354955.870462053</v>
      </c>
    </row>
    <row r="245" spans="2:31" x14ac:dyDescent="0.25">
      <c r="B245" s="15">
        <v>236</v>
      </c>
      <c r="C245" s="27">
        <f t="shared" si="15"/>
        <v>2062717.0863538028</v>
      </c>
      <c r="Z245" s="17">
        <v>51653</v>
      </c>
      <c r="AA245" s="26">
        <f t="shared" si="13"/>
        <v>2079637.4300301948</v>
      </c>
      <c r="AB245" s="26">
        <f t="shared" si="16"/>
        <v>300000</v>
      </c>
      <c r="AC245" s="17">
        <v>70018</v>
      </c>
      <c r="AD245" s="26">
        <f>AD244*(1+$D$7)-[1]Renda!$G$9</f>
        <v>273208652.23996741</v>
      </c>
      <c r="AE245" s="26">
        <f t="shared" si="14"/>
        <v>40354955.870462053</v>
      </c>
    </row>
    <row r="246" spans="2:31" x14ac:dyDescent="0.25">
      <c r="B246" s="15">
        <v>237</v>
      </c>
      <c r="C246" s="27">
        <f t="shared" si="15"/>
        <v>2079637.4300301948</v>
      </c>
      <c r="Z246" s="17">
        <v>51683</v>
      </c>
      <c r="AA246" s="26">
        <f t="shared" si="13"/>
        <v>2096696.5702638177</v>
      </c>
      <c r="AB246" s="26">
        <f t="shared" si="16"/>
        <v>300000</v>
      </c>
      <c r="AC246" s="17">
        <v>70049</v>
      </c>
      <c r="AD246" s="26">
        <f>AD245*(1+$D$7)-[1]Renda!$G$9</f>
        <v>275443817.82575071</v>
      </c>
      <c r="AE246" s="26">
        <f t="shared" si="14"/>
        <v>40354955.870462053</v>
      </c>
    </row>
    <row r="247" spans="2:31" x14ac:dyDescent="0.25">
      <c r="B247" s="15">
        <v>238</v>
      </c>
      <c r="C247" s="27">
        <f t="shared" si="15"/>
        <v>2096696.5702638177</v>
      </c>
      <c r="Z247" s="17">
        <v>51714</v>
      </c>
      <c r="AA247" s="26">
        <f t="shared" si="13"/>
        <v>2113895.6455944474</v>
      </c>
      <c r="AB247" s="26">
        <f t="shared" si="16"/>
        <v>300000</v>
      </c>
      <c r="AC247" s="17">
        <v>70080</v>
      </c>
      <c r="AD247" s="26">
        <f>AD246*(1+$D$7)-[1]Renda!$G$9</f>
        <v>277697318.33983576</v>
      </c>
      <c r="AE247" s="26">
        <f t="shared" si="14"/>
        <v>40354955.870462053</v>
      </c>
    </row>
    <row r="248" spans="2:31" x14ac:dyDescent="0.25">
      <c r="B248" s="15">
        <v>239</v>
      </c>
      <c r="C248" s="27">
        <f t="shared" si="15"/>
        <v>2113895.6455944474</v>
      </c>
      <c r="Z248" s="17">
        <v>51745</v>
      </c>
      <c r="AA248" s="26">
        <f t="shared" si="13"/>
        <v>2131235.8039012328</v>
      </c>
      <c r="AB248" s="26">
        <f t="shared" si="16"/>
        <v>300000</v>
      </c>
      <c r="AC248" s="17">
        <v>70111</v>
      </c>
      <c r="AD248" s="26">
        <f>AD247*(1+$D$7)-[1]Renda!$G$9</f>
        <v>279969304.18253201</v>
      </c>
      <c r="AE248" s="26">
        <f t="shared" si="14"/>
        <v>40354955.870462053</v>
      </c>
    </row>
    <row r="249" spans="2:31" x14ac:dyDescent="0.25">
      <c r="B249" s="15">
        <v>240</v>
      </c>
      <c r="C249" s="27">
        <f t="shared" si="15"/>
        <v>2131235.8039012328</v>
      </c>
      <c r="Z249" s="17">
        <v>51775</v>
      </c>
      <c r="AA249" s="26">
        <f t="shared" si="13"/>
        <v>2148718.2024793066</v>
      </c>
      <c r="AB249" s="26">
        <f t="shared" si="16"/>
        <v>300000</v>
      </c>
      <c r="AC249" s="17">
        <v>70142</v>
      </c>
      <c r="AD249" s="26">
        <f>AD248*(1+$D$7)-[1]Renda!$G$9</f>
        <v>282259926.98787367</v>
      </c>
      <c r="AE249" s="26">
        <f t="shared" si="14"/>
        <v>40354955.870462053</v>
      </c>
    </row>
    <row r="250" spans="2:31" x14ac:dyDescent="0.25">
      <c r="B250" s="15">
        <v>241</v>
      </c>
      <c r="C250" s="27">
        <f t="shared" si="15"/>
        <v>2148718.2024793066</v>
      </c>
      <c r="Z250" s="17">
        <v>51806</v>
      </c>
      <c r="AA250" s="26">
        <f t="shared" si="13"/>
        <v>2166344.0081170229</v>
      </c>
      <c r="AB250" s="26">
        <f t="shared" si="16"/>
        <v>300000</v>
      </c>
      <c r="AC250" s="17">
        <v>70173</v>
      </c>
      <c r="AD250" s="26">
        <f>AD249*(1+$D$7)-[1]Renda!$G$9</f>
        <v>284569339.63373959</v>
      </c>
      <c r="AE250" s="26">
        <f t="shared" si="14"/>
        <v>40354955.870462053</v>
      </c>
    </row>
    <row r="251" spans="2:31" x14ac:dyDescent="0.25">
      <c r="B251" s="15">
        <v>242</v>
      </c>
      <c r="C251" s="27">
        <f t="shared" si="15"/>
        <v>2166344.0081170229</v>
      </c>
      <c r="Z251" s="17">
        <v>51836</v>
      </c>
      <c r="AA251" s="26">
        <f t="shared" si="13"/>
        <v>2184114.3971738308</v>
      </c>
      <c r="AB251" s="26">
        <f t="shared" si="16"/>
        <v>300000</v>
      </c>
      <c r="AC251" s="17">
        <v>70204</v>
      </c>
      <c r="AD251" s="26">
        <f>AD250*(1+$D$7)-[1]Renda!$G$9</f>
        <v>286897696.25205684</v>
      </c>
      <c r="AE251" s="26">
        <f t="shared" si="14"/>
        <v>40354955.870462053</v>
      </c>
    </row>
    <row r="252" spans="2:31" x14ac:dyDescent="0.25">
      <c r="B252" s="15">
        <v>243</v>
      </c>
      <c r="C252" s="27">
        <f t="shared" si="15"/>
        <v>2184114.3971738308</v>
      </c>
      <c r="Z252" s="17">
        <v>51867</v>
      </c>
      <c r="AA252" s="26">
        <f t="shared" si="13"/>
        <v>2202030.5556587847</v>
      </c>
      <c r="AB252" s="26">
        <f t="shared" si="16"/>
        <v>300000</v>
      </c>
      <c r="AC252" s="17">
        <v>70235</v>
      </c>
      <c r="AD252" s="26">
        <f>AD251*(1+$D$7)-[1]Renda!$G$9</f>
        <v>289245152.23908716</v>
      </c>
      <c r="AE252" s="26">
        <f t="shared" si="14"/>
        <v>40354955.870462053</v>
      </c>
    </row>
    <row r="253" spans="2:31" x14ac:dyDescent="0.25">
      <c r="B253" s="15">
        <v>244</v>
      </c>
      <c r="C253" s="27">
        <f t="shared" si="15"/>
        <v>2202030.5556587847</v>
      </c>
      <c r="Z253" s="17">
        <v>51898</v>
      </c>
      <c r="AA253" s="26">
        <f t="shared" si="13"/>
        <v>2220093.6793096992</v>
      </c>
      <c r="AB253" s="26">
        <f t="shared" si="16"/>
        <v>300000</v>
      </c>
      <c r="AC253" s="17">
        <v>70266</v>
      </c>
      <c r="AD253" s="26">
        <f>AD252*(1+$D$7)-[1]Renda!$G$9</f>
        <v>291611864.26579863</v>
      </c>
      <c r="AE253" s="26">
        <f t="shared" si="14"/>
        <v>40354955.870462053</v>
      </c>
    </row>
    <row r="254" spans="2:31" x14ac:dyDescent="0.25">
      <c r="B254" s="15">
        <v>245</v>
      </c>
      <c r="C254" s="27">
        <f t="shared" si="15"/>
        <v>2220093.6793096992</v>
      </c>
      <c r="Z254" s="17">
        <v>51926</v>
      </c>
      <c r="AA254" s="26">
        <f t="shared" si="13"/>
        <v>2238304.9736729544</v>
      </c>
      <c r="AB254" s="26">
        <f t="shared" si="16"/>
        <v>300000</v>
      </c>
      <c r="AC254" s="17">
        <v>70297</v>
      </c>
      <c r="AD254" s="26">
        <f>AD253*(1+$D$7)-[1]Renda!$G$9</f>
        <v>293997990.28832167</v>
      </c>
      <c r="AE254" s="26">
        <f t="shared" si="14"/>
        <v>40354955.870462053</v>
      </c>
    </row>
    <row r="255" spans="2:31" x14ac:dyDescent="0.25">
      <c r="B255" s="15">
        <v>246</v>
      </c>
      <c r="C255" s="27">
        <f t="shared" si="15"/>
        <v>2238304.9736729544</v>
      </c>
      <c r="Z255" s="17">
        <v>51957</v>
      </c>
      <c r="AA255" s="26">
        <f t="shared" si="13"/>
        <v>2256665.6541839549</v>
      </c>
      <c r="AB255" s="26">
        <f t="shared" si="16"/>
        <v>300000</v>
      </c>
      <c r="AC255" s="17">
        <v>70328</v>
      </c>
      <c r="AD255" s="26">
        <f>AD254*(1+$D$7)-[1]Renda!$G$9</f>
        <v>296403689.55849147</v>
      </c>
      <c r="AE255" s="26">
        <f t="shared" si="14"/>
        <v>40354955.870462053</v>
      </c>
    </row>
    <row r="256" spans="2:31" x14ac:dyDescent="0.25">
      <c r="B256" s="15">
        <v>247</v>
      </c>
      <c r="C256" s="27">
        <f t="shared" si="15"/>
        <v>2256665.6541839549</v>
      </c>
      <c r="Z256" s="17">
        <v>51987</v>
      </c>
      <c r="AA256" s="26">
        <f t="shared" si="13"/>
        <v>2275176.9462482478</v>
      </c>
      <c r="AB256" s="26">
        <f t="shared" si="16"/>
        <v>300000</v>
      </c>
      <c r="AC256" s="17">
        <v>70359</v>
      </c>
      <c r="AD256" s="26">
        <f>AD255*(1+$D$7)-[1]Renda!$G$9</f>
        <v>298829122.63447618</v>
      </c>
      <c r="AE256" s="26">
        <f t="shared" si="14"/>
        <v>40354955.870462053</v>
      </c>
    </row>
    <row r="257" spans="2:31" x14ac:dyDescent="0.25">
      <c r="B257" s="15">
        <v>248</v>
      </c>
      <c r="C257" s="27">
        <f t="shared" si="15"/>
        <v>2275176.9462482478</v>
      </c>
      <c r="Z257" s="17">
        <v>52018</v>
      </c>
      <c r="AA257" s="26">
        <f t="shared" si="13"/>
        <v>2293840.0853233081</v>
      </c>
      <c r="AB257" s="26">
        <f t="shared" si="16"/>
        <v>300000</v>
      </c>
      <c r="AC257" s="17">
        <v>70390</v>
      </c>
      <c r="AD257" s="26">
        <f>AD256*(1+$D$7)-[1]Renda!$G$9</f>
        <v>301274451.39149308</v>
      </c>
      <c r="AE257" s="26">
        <f t="shared" si="14"/>
        <v>40354955.870462053</v>
      </c>
    </row>
    <row r="258" spans="2:31" x14ac:dyDescent="0.25">
      <c r="B258" s="15">
        <v>249</v>
      </c>
      <c r="C258" s="27">
        <f t="shared" si="15"/>
        <v>2293840.0853233081</v>
      </c>
      <c r="Z258" s="17">
        <v>52048</v>
      </c>
      <c r="AA258" s="26">
        <f t="shared" si="13"/>
        <v>2312656.317000994</v>
      </c>
      <c r="AB258" s="26">
        <f t="shared" si="16"/>
        <v>300000</v>
      </c>
      <c r="AC258" s="17">
        <v>70421</v>
      </c>
      <c r="AD258" s="26">
        <f>AD257*(1+$D$7)-[1]Renda!$G$9</f>
        <v>303739839.03261209</v>
      </c>
      <c r="AE258" s="26">
        <f t="shared" si="14"/>
        <v>40354955.870462053</v>
      </c>
    </row>
    <row r="259" spans="2:31" x14ac:dyDescent="0.25">
      <c r="B259" s="15">
        <v>250</v>
      </c>
      <c r="C259" s="27">
        <f t="shared" si="15"/>
        <v>2312656.317000994</v>
      </c>
      <c r="Z259" s="17">
        <v>52079</v>
      </c>
      <c r="AA259" s="26">
        <f t="shared" si="13"/>
        <v>2331626.8970906786</v>
      </c>
      <c r="AB259" s="26">
        <f t="shared" si="16"/>
        <v>300000</v>
      </c>
      <c r="AC259" s="17">
        <v>70452</v>
      </c>
      <c r="AD259" s="26">
        <f>AD258*(1+$D$7)-[1]Renda!$G$9</f>
        <v>306225450.09964788</v>
      </c>
      <c r="AE259" s="26">
        <f t="shared" si="14"/>
        <v>40354955.870462053</v>
      </c>
    </row>
    <row r="260" spans="2:31" x14ac:dyDescent="0.25">
      <c r="B260" s="15">
        <v>251</v>
      </c>
      <c r="C260" s="27">
        <f t="shared" si="15"/>
        <v>2331626.8970906786</v>
      </c>
      <c r="Z260" s="17">
        <v>52110</v>
      </c>
      <c r="AA260" s="26">
        <f t="shared" si="13"/>
        <v>2350753.0917030629</v>
      </c>
      <c r="AB260" s="26">
        <f t="shared" si="16"/>
        <v>300000</v>
      </c>
      <c r="AC260" s="17">
        <v>70483</v>
      </c>
      <c r="AD260" s="26">
        <f>AD259*(1+$D$7)-[1]Renda!$G$9</f>
        <v>308731450.48414189</v>
      </c>
      <c r="AE260" s="26">
        <f t="shared" si="14"/>
        <v>40354955.870462053</v>
      </c>
    </row>
    <row r="261" spans="2:31" x14ac:dyDescent="0.25">
      <c r="B261" s="15">
        <v>252</v>
      </c>
      <c r="C261" s="27">
        <f t="shared" si="15"/>
        <v>2350753.0917030629</v>
      </c>
      <c r="Z261" s="17">
        <v>52140</v>
      </c>
      <c r="AA261" s="26">
        <f t="shared" si="13"/>
        <v>2370036.1773346784</v>
      </c>
      <c r="AB261" s="26">
        <f t="shared" si="16"/>
        <v>300000</v>
      </c>
      <c r="AC261" s="17">
        <v>70514</v>
      </c>
      <c r="AD261" s="26">
        <f>AD260*(1+$D$7)-[1]Renda!$G$9</f>
        <v>311258007.43843371</v>
      </c>
      <c r="AE261" s="26">
        <f t="shared" si="14"/>
        <v>40354955.870462053</v>
      </c>
    </row>
    <row r="262" spans="2:31" x14ac:dyDescent="0.25">
      <c r="B262" s="15">
        <v>253</v>
      </c>
      <c r="C262" s="27">
        <f t="shared" si="15"/>
        <v>2370036.1773346784</v>
      </c>
      <c r="Z262" s="17">
        <v>52171</v>
      </c>
      <c r="AA262" s="26">
        <f t="shared" si="13"/>
        <v>2389477.4409530796</v>
      </c>
      <c r="AB262" s="26">
        <f t="shared" si="16"/>
        <v>300000</v>
      </c>
      <c r="AC262" s="17">
        <v>70545</v>
      </c>
      <c r="AD262" s="26">
        <f>AD261*(1+$D$7)-[1]Renda!$G$9</f>
        <v>313805289.58682382</v>
      </c>
      <c r="AE262" s="26">
        <f t="shared" si="14"/>
        <v>40354955.870462053</v>
      </c>
    </row>
    <row r="263" spans="2:31" x14ac:dyDescent="0.25">
      <c r="B263" s="15">
        <v>254</v>
      </c>
      <c r="C263" s="27">
        <f t="shared" si="15"/>
        <v>2389477.4409530796</v>
      </c>
      <c r="Z263" s="17">
        <v>52201</v>
      </c>
      <c r="AA263" s="26">
        <f t="shared" si="13"/>
        <v>2409078.1800827389</v>
      </c>
      <c r="AB263" s="26">
        <f t="shared" si="16"/>
        <v>300000</v>
      </c>
      <c r="AC263" s="17">
        <v>70576</v>
      </c>
      <c r="AD263" s="26">
        <f>AD262*(1+$D$7)-[1]Renda!$G$9</f>
        <v>316373466.93682772</v>
      </c>
      <c r="AE263" s="26">
        <f t="shared" si="14"/>
        <v>40354955.870462053</v>
      </c>
    </row>
    <row r="264" spans="2:31" x14ac:dyDescent="0.25">
      <c r="B264" s="15">
        <v>255</v>
      </c>
      <c r="C264" s="27">
        <f t="shared" si="15"/>
        <v>2409078.1800827389</v>
      </c>
      <c r="Z264" s="17">
        <v>52232</v>
      </c>
      <c r="AA264" s="26">
        <f t="shared" si="13"/>
        <v>2428839.7028916427</v>
      </c>
      <c r="AB264" s="26">
        <f t="shared" si="16"/>
        <v>300000</v>
      </c>
      <c r="AC264" s="17">
        <v>70607</v>
      </c>
      <c r="AD264" s="26">
        <f>AD263*(1+$D$7)-[1]Renda!$G$9</f>
        <v>318962710.89052218</v>
      </c>
      <c r="AE264" s="26">
        <f t="shared" si="14"/>
        <v>40354955.870462053</v>
      </c>
    </row>
    <row r="265" spans="2:31" x14ac:dyDescent="0.25">
      <c r="B265" s="15">
        <v>256</v>
      </c>
      <c r="C265" s="27">
        <f t="shared" si="15"/>
        <v>2428839.7028916427</v>
      </c>
      <c r="Z265" s="17">
        <v>52263</v>
      </c>
      <c r="AA265" s="26">
        <f t="shared" si="13"/>
        <v>2448763.3282786016</v>
      </c>
      <c r="AB265" s="26">
        <f t="shared" si="16"/>
        <v>300000</v>
      </c>
      <c r="AC265" s="17">
        <v>70638</v>
      </c>
      <c r="AD265" s="26">
        <f>AD264*(1+$D$7)-[1]Renda!$G$9</f>
        <v>321573194.2559849</v>
      </c>
      <c r="AE265" s="26">
        <f t="shared" si="14"/>
        <v>40354955.870462053</v>
      </c>
    </row>
    <row r="266" spans="2:31" x14ac:dyDescent="0.25">
      <c r="B266" s="15">
        <v>257</v>
      </c>
      <c r="C266" s="27">
        <f t="shared" si="15"/>
        <v>2448763.3282786016</v>
      </c>
      <c r="Z266" s="17">
        <v>52291</v>
      </c>
      <c r="AA266" s="26">
        <f t="shared" si="13"/>
        <v>2468850.3859612723</v>
      </c>
      <c r="AB266" s="26">
        <f t="shared" si="16"/>
        <v>300000</v>
      </c>
      <c r="AC266" s="17">
        <v>70669</v>
      </c>
      <c r="AD266" s="26">
        <f>AD265*(1+$D$7)-[1]Renda!$G$9</f>
        <v>324205091.25882787</v>
      </c>
      <c r="AE266" s="26">
        <f t="shared" si="14"/>
        <v>40354955.870462053</v>
      </c>
    </row>
    <row r="267" spans="2:31" x14ac:dyDescent="0.25">
      <c r="B267" s="15">
        <v>258</v>
      </c>
      <c r="C267" s="27">
        <f t="shared" si="15"/>
        <v>2468850.3859612723</v>
      </c>
      <c r="Z267" s="17">
        <v>52322</v>
      </c>
      <c r="AA267" s="26">
        <f t="shared" ref="AA267:AA330" si="17">AA266*(1+$D$7)+($D$5*(1+$D$7))</f>
        <v>2489102.2165649058</v>
      </c>
      <c r="AB267" s="26">
        <f t="shared" si="16"/>
        <v>300000</v>
      </c>
      <c r="AC267" s="17">
        <v>70700</v>
      </c>
      <c r="AD267" s="26">
        <f>AD266*(1+$D$7)-[1]Renda!$G$9</f>
        <v>326858577.55382514</v>
      </c>
      <c r="AE267" s="26">
        <f t="shared" ref="AE267:AE330" si="18">AE266</f>
        <v>40354955.870462053</v>
      </c>
    </row>
    <row r="268" spans="2:31" x14ac:dyDescent="0.25">
      <c r="B268" s="15">
        <v>259</v>
      </c>
      <c r="C268" s="27">
        <f t="shared" ref="C268:C331" si="19">(C267+$D$5)*(1+$D$7)</f>
        <v>2489102.2165649058</v>
      </c>
      <c r="Z268" s="17">
        <v>52352</v>
      </c>
      <c r="AA268" s="26">
        <f t="shared" si="17"/>
        <v>2509520.1717118206</v>
      </c>
      <c r="AB268" s="26">
        <f t="shared" ref="AB268:AB331" si="20">AB267+$D$5</f>
        <v>300000</v>
      </c>
      <c r="AC268" s="17">
        <v>70731</v>
      </c>
      <c r="AD268" s="26">
        <f>AD267*(1+$D$7)-[1]Renda!$G$9</f>
        <v>329533830.23663628</v>
      </c>
      <c r="AE268" s="26">
        <f t="shared" si="18"/>
        <v>40354955.870462053</v>
      </c>
    </row>
    <row r="269" spans="2:31" x14ac:dyDescent="0.25">
      <c r="B269" s="15">
        <v>260</v>
      </c>
      <c r="C269" s="27">
        <f t="shared" si="19"/>
        <v>2509520.1717118206</v>
      </c>
      <c r="Z269" s="17">
        <v>52383</v>
      </c>
      <c r="AA269" s="26">
        <f t="shared" si="17"/>
        <v>2530105.6141116121</v>
      </c>
      <c r="AB269" s="26">
        <f t="shared" si="20"/>
        <v>300000</v>
      </c>
      <c r="AC269" s="17">
        <v>70762</v>
      </c>
      <c r="AD269" s="26">
        <f>AD268*(1+$D$7)-[1]Renda!$G$9</f>
        <v>332231027.85562593</v>
      </c>
      <c r="AE269" s="26">
        <f t="shared" si="18"/>
        <v>40354955.870462053</v>
      </c>
    </row>
    <row r="270" spans="2:31" x14ac:dyDescent="0.25">
      <c r="B270" s="15">
        <v>261</v>
      </c>
      <c r="C270" s="27">
        <f t="shared" si="19"/>
        <v>2530105.6141116121</v>
      </c>
      <c r="Z270" s="17">
        <v>52413</v>
      </c>
      <c r="AA270" s="26">
        <f t="shared" si="17"/>
        <v>2550859.9176520999</v>
      </c>
      <c r="AB270" s="26">
        <f t="shared" si="20"/>
        <v>300000</v>
      </c>
      <c r="AC270" s="17">
        <v>70793</v>
      </c>
      <c r="AD270" s="26">
        <f>AD269*(1+$D$7)-[1]Renda!$G$9</f>
        <v>334950350.42378014</v>
      </c>
      <c r="AE270" s="26">
        <f t="shared" si="18"/>
        <v>40354955.870462053</v>
      </c>
    </row>
    <row r="271" spans="2:31" x14ac:dyDescent="0.25">
      <c r="B271" s="15">
        <v>262</v>
      </c>
      <c r="C271" s="27">
        <f t="shared" si="19"/>
        <v>2550859.9176520999</v>
      </c>
      <c r="Z271" s="17">
        <v>52444</v>
      </c>
      <c r="AA271" s="26">
        <f t="shared" si="17"/>
        <v>2571784.4674910218</v>
      </c>
      <c r="AB271" s="26">
        <f t="shared" si="20"/>
        <v>300000</v>
      </c>
      <c r="AC271" s="17">
        <v>70824</v>
      </c>
      <c r="AD271" s="26">
        <f>AD270*(1+$D$7)-[1]Renda!$G$9</f>
        <v>337691979.43072063</v>
      </c>
      <c r="AE271" s="26">
        <f t="shared" si="18"/>
        <v>40354955.870462053</v>
      </c>
    </row>
    <row r="272" spans="2:31" x14ac:dyDescent="0.25">
      <c r="B272" s="15">
        <v>263</v>
      </c>
      <c r="C272" s="27">
        <f t="shared" si="19"/>
        <v>2571784.4674910218</v>
      </c>
      <c r="Z272" s="17">
        <v>52475</v>
      </c>
      <c r="AA272" s="26">
        <f t="shared" si="17"/>
        <v>2592880.6601484818</v>
      </c>
      <c r="AB272" s="26">
        <f t="shared" si="20"/>
        <v>300000</v>
      </c>
      <c r="AC272" s="17">
        <v>70855</v>
      </c>
      <c r="AD272" s="26">
        <f>AD271*(1+$D$7)-[1]Renda!$G$9</f>
        <v>340456097.85481751</v>
      </c>
      <c r="AE272" s="26">
        <f t="shared" si="18"/>
        <v>40354955.870462053</v>
      </c>
    </row>
    <row r="273" spans="2:31" x14ac:dyDescent="0.25">
      <c r="B273" s="15">
        <v>264</v>
      </c>
      <c r="C273" s="27">
        <f t="shared" si="19"/>
        <v>2592880.6601484818</v>
      </c>
      <c r="Z273" s="17">
        <v>52505</v>
      </c>
      <c r="AA273" s="26">
        <f t="shared" si="17"/>
        <v>2614149.9036001535</v>
      </c>
      <c r="AB273" s="26">
        <f t="shared" si="20"/>
        <v>300000</v>
      </c>
      <c r="AC273" s="17">
        <v>70886</v>
      </c>
      <c r="AD273" s="26">
        <f>AD272*(1+$D$7)-[1]Renda!$G$9</f>
        <v>343242890.17540139</v>
      </c>
      <c r="AE273" s="26">
        <f t="shared" si="18"/>
        <v>40354955.870462053</v>
      </c>
    </row>
    <row r="274" spans="2:31" x14ac:dyDescent="0.25">
      <c r="B274" s="15">
        <v>265</v>
      </c>
      <c r="C274" s="27">
        <f t="shared" si="19"/>
        <v>2614149.9036001535</v>
      </c>
      <c r="Z274" s="17">
        <v>52536</v>
      </c>
      <c r="AA274" s="26">
        <f t="shared" si="17"/>
        <v>2635593.6173712499</v>
      </c>
      <c r="AB274" s="26">
        <f t="shared" si="20"/>
        <v>300000</v>
      </c>
      <c r="AC274" s="17">
        <v>70917</v>
      </c>
      <c r="AD274" s="26">
        <f>AD273*(1+$D$7)-[1]Renda!$G$9</f>
        <v>346052542.38507569</v>
      </c>
      <c r="AE274" s="26">
        <f t="shared" si="18"/>
        <v>40354955.870462053</v>
      </c>
    </row>
    <row r="275" spans="2:31" x14ac:dyDescent="0.25">
      <c r="B275" s="15">
        <v>266</v>
      </c>
      <c r="C275" s="27">
        <f t="shared" si="19"/>
        <v>2635593.6173712499</v>
      </c>
      <c r="Z275" s="17">
        <v>52566</v>
      </c>
      <c r="AA275" s="26">
        <f t="shared" si="17"/>
        <v>2657213.2326312638</v>
      </c>
      <c r="AB275" s="26">
        <f t="shared" si="20"/>
        <v>300000</v>
      </c>
      <c r="AC275" s="17">
        <v>70948</v>
      </c>
      <c r="AD275" s="26">
        <f>AD274*(1+$D$7)-[1]Renda!$G$9</f>
        <v>348885242.00212997</v>
      </c>
      <c r="AE275" s="26">
        <f t="shared" si="18"/>
        <v>40354955.870462053</v>
      </c>
    </row>
    <row r="276" spans="2:31" x14ac:dyDescent="0.25">
      <c r="B276" s="15">
        <v>267</v>
      </c>
      <c r="C276" s="27">
        <f t="shared" si="19"/>
        <v>2657213.2326312638</v>
      </c>
      <c r="Z276" s="17">
        <v>52597</v>
      </c>
      <c r="AA276" s="26">
        <f t="shared" si="17"/>
        <v>2679010.1922894851</v>
      </c>
      <c r="AB276" s="26">
        <f t="shared" si="20"/>
        <v>300000</v>
      </c>
      <c r="AC276" s="17">
        <v>70979</v>
      </c>
      <c r="AD276" s="26">
        <f>AD275*(1+$D$7)-[1]Renda!$G$9</f>
        <v>351741178.08305496</v>
      </c>
      <c r="AE276" s="26">
        <f t="shared" si="18"/>
        <v>40354955.870462053</v>
      </c>
    </row>
    <row r="277" spans="2:31" x14ac:dyDescent="0.25">
      <c r="B277" s="15">
        <v>268</v>
      </c>
      <c r="C277" s="27">
        <f t="shared" si="19"/>
        <v>2679010.1922894851</v>
      </c>
      <c r="Z277" s="17">
        <v>52628</v>
      </c>
      <c r="AA277" s="26">
        <f t="shared" si="17"/>
        <v>2700985.9510913007</v>
      </c>
      <c r="AB277" s="26">
        <f t="shared" si="20"/>
        <v>300000</v>
      </c>
      <c r="AC277" s="17">
        <v>71010</v>
      </c>
      <c r="AD277" s="26">
        <f>AD276*(1+$D$7)-[1]Renda!$G$9</f>
        <v>354620541.23516035</v>
      </c>
      <c r="AE277" s="26">
        <f t="shared" si="18"/>
        <v>40354955.870462053</v>
      </c>
    </row>
    <row r="278" spans="2:31" x14ac:dyDescent="0.25">
      <c r="B278" s="15">
        <v>269</v>
      </c>
      <c r="C278" s="27">
        <f t="shared" si="19"/>
        <v>2700985.9510913007</v>
      </c>
      <c r="Z278" s="17">
        <v>52657</v>
      </c>
      <c r="AA278" s="26">
        <f t="shared" si="17"/>
        <v>2723141.9757152866</v>
      </c>
      <c r="AB278" s="26">
        <f t="shared" si="20"/>
        <v>300000</v>
      </c>
      <c r="AC278" s="17">
        <v>71041</v>
      </c>
      <c r="AD278" s="26">
        <f>AD277*(1+$D$7)-[1]Renda!$G$9</f>
        <v>357523523.62929612</v>
      </c>
      <c r="AE278" s="26">
        <f t="shared" si="18"/>
        <v>40354955.870462053</v>
      </c>
    </row>
    <row r="279" spans="2:31" x14ac:dyDescent="0.25">
      <c r="B279" s="15">
        <v>270</v>
      </c>
      <c r="C279" s="27">
        <f t="shared" si="19"/>
        <v>2723141.9757152866</v>
      </c>
      <c r="Z279" s="17">
        <v>52688</v>
      </c>
      <c r="AA279" s="26">
        <f t="shared" si="17"/>
        <v>2745479.7448710944</v>
      </c>
      <c r="AB279" s="26">
        <f t="shared" si="20"/>
        <v>300000</v>
      </c>
      <c r="AC279" s="17">
        <v>71072</v>
      </c>
      <c r="AD279" s="26">
        <f>AD278*(1+$D$7)-[1]Renda!$G$9</f>
        <v>360450319.01267809</v>
      </c>
      <c r="AE279" s="26">
        <f t="shared" si="18"/>
        <v>40354955.870462053</v>
      </c>
    </row>
    <row r="280" spans="2:31" x14ac:dyDescent="0.25">
      <c r="B280" s="15">
        <v>271</v>
      </c>
      <c r="C280" s="27">
        <f t="shared" si="19"/>
        <v>2745479.7448710944</v>
      </c>
      <c r="Z280" s="17">
        <v>52718</v>
      </c>
      <c r="AA280" s="26">
        <f t="shared" si="17"/>
        <v>2768000.7493981416</v>
      </c>
      <c r="AB280" s="26">
        <f t="shared" si="20"/>
        <v>300000</v>
      </c>
      <c r="AC280" s="17">
        <v>71103</v>
      </c>
      <c r="AD280" s="26">
        <f>AD279*(1+$D$7)-[1]Renda!$G$9</f>
        <v>363401122.7218188</v>
      </c>
      <c r="AE280" s="26">
        <f t="shared" si="18"/>
        <v>40354955.870462053</v>
      </c>
    </row>
    <row r="281" spans="2:31" x14ac:dyDescent="0.25">
      <c r="B281" s="15">
        <v>272</v>
      </c>
      <c r="C281" s="27">
        <f t="shared" si="19"/>
        <v>2768000.7493981416</v>
      </c>
      <c r="Z281" s="17">
        <v>52749</v>
      </c>
      <c r="AA281" s="26">
        <f t="shared" si="17"/>
        <v>2790706.4923651116</v>
      </c>
      <c r="AB281" s="26">
        <f t="shared" si="20"/>
        <v>300000</v>
      </c>
      <c r="AC281" s="17">
        <v>71134</v>
      </c>
      <c r="AD281" s="26">
        <f>AD280*(1+$D$7)-[1]Renda!$G$9</f>
        <v>366376131.69556439</v>
      </c>
      <c r="AE281" s="26">
        <f t="shared" si="18"/>
        <v>40354955.870462053</v>
      </c>
    </row>
    <row r="282" spans="2:31" x14ac:dyDescent="0.25">
      <c r="B282" s="15">
        <v>273</v>
      </c>
      <c r="C282" s="27">
        <f t="shared" si="19"/>
        <v>2790706.4923651116</v>
      </c>
      <c r="Z282" s="17">
        <v>52779</v>
      </c>
      <c r="AA282" s="26">
        <f t="shared" si="17"/>
        <v>2813598.4891702696</v>
      </c>
      <c r="AB282" s="26">
        <f t="shared" si="20"/>
        <v>300000</v>
      </c>
      <c r="AC282" s="17">
        <v>71165</v>
      </c>
      <c r="AD282" s="26">
        <f>AD281*(1+$D$7)-[1]Renda!$G$9</f>
        <v>369375544.48823851</v>
      </c>
      <c r="AE282" s="26">
        <f t="shared" si="18"/>
        <v>40354955.870462053</v>
      </c>
    </row>
    <row r="283" spans="2:31" x14ac:dyDescent="0.25">
      <c r="B283" s="15">
        <v>274</v>
      </c>
      <c r="C283" s="27">
        <f t="shared" si="19"/>
        <v>2813598.4891702696</v>
      </c>
      <c r="Z283" s="17">
        <v>52810</v>
      </c>
      <c r="AA283" s="26">
        <f t="shared" si="17"/>
        <v>2836678.2676426005</v>
      </c>
      <c r="AB283" s="26">
        <f t="shared" si="20"/>
        <v>300000</v>
      </c>
      <c r="AC283" s="17">
        <v>71196</v>
      </c>
      <c r="AD283" s="26">
        <f>AD282*(1+$D$7)-[1]Renda!$G$9</f>
        <v>372399561.2828939</v>
      </c>
      <c r="AE283" s="26">
        <f t="shared" si="18"/>
        <v>40354955.870462053</v>
      </c>
    </row>
    <row r="284" spans="2:31" x14ac:dyDescent="0.25">
      <c r="B284" s="15">
        <v>275</v>
      </c>
      <c r="C284" s="27">
        <f t="shared" si="19"/>
        <v>2836678.2676426005</v>
      </c>
      <c r="Z284" s="17">
        <v>52841</v>
      </c>
      <c r="AA284" s="26">
        <f t="shared" si="17"/>
        <v>2859947.3681437788</v>
      </c>
      <c r="AB284" s="26">
        <f t="shared" si="20"/>
        <v>300000</v>
      </c>
      <c r="AC284" s="17">
        <v>71227</v>
      </c>
      <c r="AD284" s="26">
        <f>AD283*(1+$D$7)-[1]Renda!$G$9</f>
        <v>375448383.90467274</v>
      </c>
      <c r="AE284" s="26">
        <f t="shared" si="18"/>
        <v>40354955.870462053</v>
      </c>
    </row>
    <row r="285" spans="2:31" x14ac:dyDescent="0.25">
      <c r="B285" s="15">
        <v>276</v>
      </c>
      <c r="C285" s="27">
        <f t="shared" si="19"/>
        <v>2859947.3681437788</v>
      </c>
      <c r="Z285" s="17">
        <v>52871</v>
      </c>
      <c r="AA285" s="26">
        <f t="shared" si="17"/>
        <v>2883407.3436709726</v>
      </c>
      <c r="AB285" s="26">
        <f t="shared" si="20"/>
        <v>300000</v>
      </c>
      <c r="AC285" s="17">
        <v>71258</v>
      </c>
      <c r="AD285" s="26">
        <f>AD284*(1+$D$7)-[1]Renda!$G$9</f>
        <v>378522215.8342768</v>
      </c>
      <c r="AE285" s="26">
        <f t="shared" si="18"/>
        <v>40354955.870462053</v>
      </c>
    </row>
    <row r="286" spans="2:31" x14ac:dyDescent="0.25">
      <c r="B286" s="15">
        <v>277</v>
      </c>
      <c r="C286" s="27">
        <f t="shared" si="19"/>
        <v>2883407.3436709726</v>
      </c>
      <c r="Z286" s="17">
        <v>52902</v>
      </c>
      <c r="AA286" s="26">
        <f t="shared" si="17"/>
        <v>2907059.7599604921</v>
      </c>
      <c r="AB286" s="26">
        <f t="shared" si="20"/>
        <v>300000</v>
      </c>
      <c r="AC286" s="17">
        <v>71289</v>
      </c>
      <c r="AD286" s="26">
        <f>AD285*(1+$D$7)-[1]Renda!$G$9</f>
        <v>381621262.2215476</v>
      </c>
      <c r="AE286" s="26">
        <f t="shared" si="18"/>
        <v>40354955.870462053</v>
      </c>
    </row>
    <row r="287" spans="2:31" x14ac:dyDescent="0.25">
      <c r="B287" s="15">
        <v>278</v>
      </c>
      <c r="C287" s="27">
        <f t="shared" si="19"/>
        <v>2907059.7599604921</v>
      </c>
      <c r="Z287" s="17">
        <v>52932</v>
      </c>
      <c r="AA287" s="26">
        <f t="shared" si="17"/>
        <v>2930906.1955922875</v>
      </c>
      <c r="AB287" s="26">
        <f t="shared" si="20"/>
        <v>300000</v>
      </c>
      <c r="AC287" s="17">
        <v>71320</v>
      </c>
      <c r="AD287" s="26">
        <f>AD286*(1+$D$7)-[1]Renda!$G$9</f>
        <v>384745729.89915848</v>
      </c>
      <c r="AE287" s="26">
        <f t="shared" si="18"/>
        <v>40354955.870462053</v>
      </c>
    </row>
    <row r="288" spans="2:31" x14ac:dyDescent="0.25">
      <c r="B288" s="15">
        <v>279</v>
      </c>
      <c r="C288" s="27">
        <f t="shared" si="19"/>
        <v>2930906.1955922875</v>
      </c>
      <c r="Z288" s="17">
        <v>52963</v>
      </c>
      <c r="AA288" s="26">
        <f t="shared" si="17"/>
        <v>2954948.2420953056</v>
      </c>
      <c r="AB288" s="26">
        <f t="shared" si="20"/>
        <v>300000</v>
      </c>
      <c r="AC288" s="17">
        <v>71351</v>
      </c>
      <c r="AD288" s="26">
        <f>AD287*(1+$D$7)-[1]Renda!$G$9</f>
        <v>387895827.39641875</v>
      </c>
      <c r="AE288" s="26">
        <f t="shared" si="18"/>
        <v>40354955.870462053</v>
      </c>
    </row>
    <row r="289" spans="2:31" x14ac:dyDescent="0.25">
      <c r="B289" s="15">
        <v>280</v>
      </c>
      <c r="C289" s="27">
        <f t="shared" si="19"/>
        <v>2954948.2420953056</v>
      </c>
      <c r="Z289" s="17">
        <v>52994</v>
      </c>
      <c r="AA289" s="26">
        <f t="shared" si="17"/>
        <v>2979187.5040537082</v>
      </c>
      <c r="AB289" s="26">
        <f t="shared" si="20"/>
        <v>300000</v>
      </c>
      <c r="AC289" s="17">
        <v>71382</v>
      </c>
      <c r="AD289" s="26">
        <f>AD288*(1+$D$7)-[1]Renda!$G$9</f>
        <v>391071764.95319104</v>
      </c>
      <c r="AE289" s="26">
        <f t="shared" si="18"/>
        <v>40354955.870462053</v>
      </c>
    </row>
    <row r="290" spans="2:31" x14ac:dyDescent="0.25">
      <c r="B290" s="15">
        <v>281</v>
      </c>
      <c r="C290" s="27">
        <f t="shared" si="19"/>
        <v>2979187.5040537082</v>
      </c>
      <c r="Z290" s="17">
        <v>53022</v>
      </c>
      <c r="AA290" s="26">
        <f t="shared" si="17"/>
        <v>3003625.5992139643</v>
      </c>
      <c r="AB290" s="26">
        <f t="shared" si="20"/>
        <v>300000</v>
      </c>
      <c r="AC290" s="17">
        <v>71413</v>
      </c>
      <c r="AD290" s="26">
        <f>AD289*(1+$D$7)-[1]Renda!$G$9</f>
        <v>394273754.53392279</v>
      </c>
      <c r="AE290" s="26">
        <f t="shared" si="18"/>
        <v>40354955.870462053</v>
      </c>
    </row>
    <row r="291" spans="2:31" x14ac:dyDescent="0.25">
      <c r="B291" s="15">
        <v>282</v>
      </c>
      <c r="C291" s="27">
        <f t="shared" si="19"/>
        <v>3003625.5992139643</v>
      </c>
      <c r="Z291" s="17">
        <v>53053</v>
      </c>
      <c r="AA291" s="26">
        <f t="shared" si="17"/>
        <v>3028264.1585928202</v>
      </c>
      <c r="AB291" s="26">
        <f t="shared" si="20"/>
        <v>300000</v>
      </c>
      <c r="AC291" s="17">
        <v>71444</v>
      </c>
      <c r="AD291" s="26">
        <f>AD290*(1+$D$7)-[1]Renda!$G$9</f>
        <v>397502009.84179312</v>
      </c>
      <c r="AE291" s="26">
        <f t="shared" si="18"/>
        <v>40354955.870462053</v>
      </c>
    </row>
    <row r="292" spans="2:31" x14ac:dyDescent="0.25">
      <c r="B292" s="15">
        <v>283</v>
      </c>
      <c r="C292" s="27">
        <f t="shared" si="19"/>
        <v>3028264.1585928202</v>
      </c>
      <c r="Z292" s="17">
        <v>53083</v>
      </c>
      <c r="AA292" s="26">
        <f t="shared" si="17"/>
        <v>3053104.8265861534</v>
      </c>
      <c r="AB292" s="26">
        <f t="shared" si="20"/>
        <v>300000</v>
      </c>
      <c r="AC292" s="17">
        <v>71475</v>
      </c>
      <c r="AD292" s="26">
        <f>AD291*(1+$D$7)-[1]Renda!$G$9</f>
        <v>400756746.33297533</v>
      </c>
      <c r="AE292" s="26">
        <f t="shared" si="18"/>
        <v>40354955.870462053</v>
      </c>
    </row>
    <row r="293" spans="2:31" x14ac:dyDescent="0.25">
      <c r="B293" s="15">
        <v>284</v>
      </c>
      <c r="C293" s="27">
        <f t="shared" si="19"/>
        <v>3053104.8265861534</v>
      </c>
      <c r="Z293" s="17">
        <v>53114</v>
      </c>
      <c r="AA293" s="26">
        <f t="shared" si="17"/>
        <v>3078149.2610787214</v>
      </c>
      <c r="AB293" s="26">
        <f t="shared" si="20"/>
        <v>300000</v>
      </c>
      <c r="AC293" s="17">
        <v>71506</v>
      </c>
      <c r="AD293" s="26">
        <f>AD292*(1+$D$7)-[1]Renda!$G$9</f>
        <v>404038181.23101676</v>
      </c>
      <c r="AE293" s="26">
        <f t="shared" si="18"/>
        <v>40354955.870462053</v>
      </c>
    </row>
    <row r="294" spans="2:31" x14ac:dyDescent="0.25">
      <c r="B294" s="15">
        <v>285</v>
      </c>
      <c r="C294" s="27">
        <f t="shared" si="19"/>
        <v>3078149.2610787214</v>
      </c>
      <c r="Z294" s="17">
        <v>53144</v>
      </c>
      <c r="AA294" s="26">
        <f t="shared" si="17"/>
        <v>3103399.1335548107</v>
      </c>
      <c r="AB294" s="26">
        <f t="shared" si="20"/>
        <v>300000</v>
      </c>
      <c r="AC294" s="17">
        <v>71537</v>
      </c>
      <c r="AD294" s="26">
        <f>AD293*(1+$D$7)-[1]Renda!$G$9</f>
        <v>407346533.5413363</v>
      </c>
      <c r="AE294" s="26">
        <f t="shared" si="18"/>
        <v>40354955.870462053</v>
      </c>
    </row>
    <row r="295" spans="2:31" x14ac:dyDescent="0.25">
      <c r="B295" s="15">
        <v>286</v>
      </c>
      <c r="C295" s="27">
        <f t="shared" si="19"/>
        <v>3103399.1335548107</v>
      </c>
      <c r="Z295" s="17">
        <v>53175</v>
      </c>
      <c r="AA295" s="26">
        <f t="shared" si="17"/>
        <v>3128856.1292097918</v>
      </c>
      <c r="AB295" s="26">
        <f t="shared" si="20"/>
        <v>300000</v>
      </c>
      <c r="AC295" s="17">
        <v>71568</v>
      </c>
      <c r="AD295" s="26">
        <f>AD294*(1+$D$7)-[1]Renda!$G$9</f>
        <v>410682024.0658412</v>
      </c>
      <c r="AE295" s="26">
        <f t="shared" si="18"/>
        <v>40354955.870462053</v>
      </c>
    </row>
    <row r="296" spans="2:31" x14ac:dyDescent="0.25">
      <c r="B296" s="15">
        <v>287</v>
      </c>
      <c r="C296" s="27">
        <f t="shared" si="19"/>
        <v>3128856.1292097918</v>
      </c>
      <c r="Z296" s="17">
        <v>53206</v>
      </c>
      <c r="AA296" s="26">
        <f t="shared" si="17"/>
        <v>3154521.9470625916</v>
      </c>
      <c r="AB296" s="26">
        <f t="shared" si="20"/>
        <v>300000</v>
      </c>
      <c r="AC296" s="17">
        <v>71599</v>
      </c>
      <c r="AD296" s="26">
        <f>AD295*(1+$D$7)-[1]Renda!$G$9</f>
        <v>414044875.41766328</v>
      </c>
      <c r="AE296" s="26">
        <f t="shared" si="18"/>
        <v>40354955.870462053</v>
      </c>
    </row>
    <row r="297" spans="2:31" x14ac:dyDescent="0.25">
      <c r="B297" s="15">
        <v>288</v>
      </c>
      <c r="C297" s="27">
        <f t="shared" si="19"/>
        <v>3154521.9470625916</v>
      </c>
      <c r="Z297" s="17">
        <v>53236</v>
      </c>
      <c r="AA297" s="26">
        <f t="shared" si="17"/>
        <v>3180398.3000690867</v>
      </c>
      <c r="AB297" s="26">
        <f t="shared" si="20"/>
        <v>300000</v>
      </c>
      <c r="AC297" s="17">
        <v>71630</v>
      </c>
      <c r="AD297" s="26">
        <f>AD296*(1+$D$7)-[1]Renda!$G$9</f>
        <v>417435312.03601652</v>
      </c>
      <c r="AE297" s="26">
        <f t="shared" si="18"/>
        <v>40354955.870462053</v>
      </c>
    </row>
    <row r="298" spans="2:31" x14ac:dyDescent="0.25">
      <c r="B298" s="15">
        <v>289</v>
      </c>
      <c r="C298" s="27">
        <f t="shared" si="19"/>
        <v>3180398.3000690867</v>
      </c>
      <c r="Z298" s="17">
        <v>53267</v>
      </c>
      <c r="AA298" s="26">
        <f t="shared" si="17"/>
        <v>3206486.915236427</v>
      </c>
      <c r="AB298" s="26">
        <f t="shared" si="20"/>
        <v>300000</v>
      </c>
      <c r="AC298" s="17">
        <v>71661</v>
      </c>
      <c r="AD298" s="26">
        <f>AD297*(1+$D$7)-[1]Renda!$G$9</f>
        <v>420853560.20117623</v>
      </c>
      <c r="AE298" s="26">
        <f t="shared" si="18"/>
        <v>40354955.870462053</v>
      </c>
    </row>
    <row r="299" spans="2:31" x14ac:dyDescent="0.25">
      <c r="B299" s="15">
        <v>290</v>
      </c>
      <c r="C299" s="27">
        <f t="shared" si="19"/>
        <v>3206486.915236427</v>
      </c>
      <c r="Z299" s="17">
        <v>53297</v>
      </c>
      <c r="AA299" s="26">
        <f t="shared" si="17"/>
        <v>3232789.5337382974</v>
      </c>
      <c r="AB299" s="26">
        <f t="shared" si="20"/>
        <v>300000</v>
      </c>
      <c r="AC299" s="17">
        <v>71692</v>
      </c>
      <c r="AD299" s="26">
        <f>AD298*(1+$D$7)-[1]Renda!$G$9</f>
        <v>424299848.04958105</v>
      </c>
      <c r="AE299" s="26">
        <f t="shared" si="18"/>
        <v>40354955.870462053</v>
      </c>
    </row>
    <row r="300" spans="2:31" x14ac:dyDescent="0.25">
      <c r="B300" s="15">
        <v>291</v>
      </c>
      <c r="C300" s="27">
        <f t="shared" si="19"/>
        <v>3232789.5337382974</v>
      </c>
      <c r="Z300" s="17">
        <v>53328</v>
      </c>
      <c r="AA300" s="26">
        <f t="shared" si="17"/>
        <v>3259307.911031126</v>
      </c>
      <c r="AB300" s="26">
        <f t="shared" si="20"/>
        <v>300000</v>
      </c>
      <c r="AC300" s="17">
        <v>71723</v>
      </c>
      <c r="AD300" s="26">
        <f>AD299*(1+$D$7)-[1]Renda!$G$9</f>
        <v>427774405.58905917</v>
      </c>
      <c r="AE300" s="26">
        <f t="shared" si="18"/>
        <v>40354955.870462053</v>
      </c>
    </row>
    <row r="301" spans="2:31" x14ac:dyDescent="0.25">
      <c r="B301" s="15">
        <v>292</v>
      </c>
      <c r="C301" s="27">
        <f t="shared" si="19"/>
        <v>3259307.911031126</v>
      </c>
      <c r="Z301" s="17">
        <v>53359</v>
      </c>
      <c r="AA301" s="26">
        <f t="shared" si="17"/>
        <v>3286043.8169712438</v>
      </c>
      <c r="AB301" s="26">
        <f t="shared" si="20"/>
        <v>300000</v>
      </c>
      <c r="AC301" s="17">
        <v>71754</v>
      </c>
      <c r="AD301" s="26">
        <f>AD300*(1+$D$7)-[1]Renda!$G$9</f>
        <v>431277464.71417898</v>
      </c>
      <c r="AE301" s="26">
        <f t="shared" si="18"/>
        <v>40354955.870462053</v>
      </c>
    </row>
    <row r="302" spans="2:31" x14ac:dyDescent="0.25">
      <c r="B302" s="15">
        <v>293</v>
      </c>
      <c r="C302" s="27">
        <f t="shared" si="19"/>
        <v>3286043.8169712438</v>
      </c>
      <c r="Z302" s="17">
        <v>53387</v>
      </c>
      <c r="AA302" s="26">
        <f t="shared" si="17"/>
        <v>3312999.0359330066</v>
      </c>
      <c r="AB302" s="26">
        <f t="shared" si="20"/>
        <v>300000</v>
      </c>
      <c r="AC302" s="17">
        <v>71785</v>
      </c>
      <c r="AD302" s="26">
        <f>AD301*(1+$D$7)-[1]Renda!$G$9</f>
        <v>434809259.22172612</v>
      </c>
      <c r="AE302" s="26">
        <f t="shared" si="18"/>
        <v>40354955.870462053</v>
      </c>
    </row>
    <row r="303" spans="2:31" x14ac:dyDescent="0.25">
      <c r="B303" s="15">
        <v>294</v>
      </c>
      <c r="C303" s="27">
        <f t="shared" si="19"/>
        <v>3312999.0359330066</v>
      </c>
      <c r="Z303" s="17">
        <v>53418</v>
      </c>
      <c r="AA303" s="26">
        <f t="shared" si="17"/>
        <v>3340175.3669278845</v>
      </c>
      <c r="AB303" s="26">
        <f t="shared" si="20"/>
        <v>300000</v>
      </c>
      <c r="AC303" s="17">
        <v>71816</v>
      </c>
      <c r="AD303" s="26">
        <f>AD302*(1+$D$7)-[1]Renda!$G$9</f>
        <v>438370024.82630712</v>
      </c>
      <c r="AE303" s="26">
        <f t="shared" si="18"/>
        <v>40354955.870462053</v>
      </c>
    </row>
    <row r="304" spans="2:31" x14ac:dyDescent="0.25">
      <c r="B304" s="15">
        <v>295</v>
      </c>
      <c r="C304" s="27">
        <f t="shared" si="19"/>
        <v>3340175.3669278845</v>
      </c>
      <c r="Z304" s="17">
        <v>53448</v>
      </c>
      <c r="AA304" s="26">
        <f t="shared" si="17"/>
        <v>3367574.6237245309</v>
      </c>
      <c r="AB304" s="26">
        <f t="shared" si="20"/>
        <v>300000</v>
      </c>
      <c r="AC304" s="17">
        <v>71847</v>
      </c>
      <c r="AD304" s="26">
        <f>AD303*(1+$D$7)-[1]Renda!$G$9</f>
        <v>441959999.17608112</v>
      </c>
      <c r="AE304" s="26">
        <f t="shared" si="18"/>
        <v>40354955.870462053</v>
      </c>
    </row>
    <row r="305" spans="2:31" x14ac:dyDescent="0.25">
      <c r="B305" s="15">
        <v>296</v>
      </c>
      <c r="C305" s="27">
        <f t="shared" si="19"/>
        <v>3367574.6237245309</v>
      </c>
      <c r="Z305" s="17">
        <v>53479</v>
      </c>
      <c r="AA305" s="26">
        <f t="shared" si="17"/>
        <v>3395198.6349698333</v>
      </c>
      <c r="AB305" s="26">
        <f t="shared" si="20"/>
        <v>300000</v>
      </c>
      <c r="AC305" s="17">
        <v>71878</v>
      </c>
      <c r="AD305" s="26">
        <f>AD304*(1+$D$7)-[1]Renda!$G$9</f>
        <v>445579421.86862081</v>
      </c>
      <c r="AE305" s="26">
        <f t="shared" si="18"/>
        <v>40354955.870462053</v>
      </c>
    </row>
    <row r="306" spans="2:31" x14ac:dyDescent="0.25">
      <c r="B306" s="15">
        <v>297</v>
      </c>
      <c r="C306" s="27">
        <f t="shared" si="19"/>
        <v>3395198.6349698333</v>
      </c>
      <c r="Z306" s="17">
        <v>53509</v>
      </c>
      <c r="AA306" s="26">
        <f t="shared" si="17"/>
        <v>3423049.2443109597</v>
      </c>
      <c r="AB306" s="26">
        <f t="shared" si="20"/>
        <v>300000</v>
      </c>
      <c r="AC306" s="17">
        <v>71909</v>
      </c>
      <c r="AD306" s="26">
        <f>AD305*(1+$D$7)-[1]Renda!$G$9</f>
        <v>449228534.46690327</v>
      </c>
      <c r="AE306" s="26">
        <f t="shared" si="18"/>
        <v>40354955.870462053</v>
      </c>
    </row>
    <row r="307" spans="2:31" x14ac:dyDescent="0.25">
      <c r="B307" s="15">
        <v>298</v>
      </c>
      <c r="C307" s="27">
        <f t="shared" si="19"/>
        <v>3423049.2443109597</v>
      </c>
      <c r="Z307" s="17">
        <v>53540</v>
      </c>
      <c r="AA307" s="26">
        <f t="shared" si="17"/>
        <v>3451128.310518404</v>
      </c>
      <c r="AB307" s="26">
        <f t="shared" si="20"/>
        <v>300000</v>
      </c>
      <c r="AC307" s="17">
        <v>71940</v>
      </c>
      <c r="AD307" s="26">
        <f>AD306*(1+$D$7)-[1]Renda!$G$9</f>
        <v>452907580.51543218</v>
      </c>
      <c r="AE307" s="26">
        <f t="shared" si="18"/>
        <v>40354955.870462053</v>
      </c>
    </row>
    <row r="308" spans="2:31" x14ac:dyDescent="0.25">
      <c r="B308" s="15">
        <v>299</v>
      </c>
      <c r="C308" s="27">
        <f t="shared" si="19"/>
        <v>3451128.310518404</v>
      </c>
      <c r="Z308" s="17">
        <v>53571</v>
      </c>
      <c r="AA308" s="26">
        <f t="shared" si="17"/>
        <v>3479437.7076100423</v>
      </c>
      <c r="AB308" s="26">
        <f t="shared" si="20"/>
        <v>300000</v>
      </c>
      <c r="AC308" s="17">
        <v>71971</v>
      </c>
      <c r="AD308" s="26">
        <f>AD307*(1+$D$7)-[1]Renda!$G$9</f>
        <v>456616805.55649197</v>
      </c>
      <c r="AE308" s="26">
        <f t="shared" si="18"/>
        <v>40354955.870462053</v>
      </c>
    </row>
    <row r="309" spans="2:31" x14ac:dyDescent="0.25">
      <c r="B309" s="15">
        <v>300</v>
      </c>
      <c r="C309" s="27">
        <f t="shared" si="19"/>
        <v>3479437.7076100423</v>
      </c>
      <c r="Z309" s="17">
        <v>53601</v>
      </c>
      <c r="AA309" s="26">
        <f t="shared" si="17"/>
        <v>3507979.3249762063</v>
      </c>
      <c r="AB309" s="26">
        <f t="shared" si="20"/>
        <v>300000</v>
      </c>
      <c r="AC309" s="17">
        <v>72002</v>
      </c>
      <c r="AD309" s="26">
        <f>AD308*(1+$D$7)-[1]Renda!$G$9</f>
        <v>460356457.14653563</v>
      </c>
      <c r="AE309" s="26">
        <f t="shared" si="18"/>
        <v>40354955.870462053</v>
      </c>
    </row>
    <row r="310" spans="2:31" x14ac:dyDescent="0.25">
      <c r="B310" s="15">
        <v>301</v>
      </c>
      <c r="C310" s="27">
        <f t="shared" si="19"/>
        <v>3507979.3249762063</v>
      </c>
      <c r="Z310" s="17">
        <v>53632</v>
      </c>
      <c r="AA310" s="26">
        <f t="shared" si="17"/>
        <v>3536755.0675057825</v>
      </c>
      <c r="AB310" s="26">
        <f t="shared" si="20"/>
        <v>300000</v>
      </c>
      <c r="AC310" s="17">
        <v>72033</v>
      </c>
      <c r="AD310" s="26">
        <f>AD309*(1+$D$7)-[1]Renda!$G$9</f>
        <v>464126784.87270677</v>
      </c>
      <c r="AE310" s="26">
        <f t="shared" si="18"/>
        <v>40354955.870462053</v>
      </c>
    </row>
    <row r="311" spans="2:31" x14ac:dyDescent="0.25">
      <c r="B311" s="15">
        <v>302</v>
      </c>
      <c r="C311" s="27">
        <f t="shared" si="19"/>
        <v>3536755.0675057825</v>
      </c>
      <c r="Z311" s="17">
        <v>53662</v>
      </c>
      <c r="AA311" s="26">
        <f t="shared" si="17"/>
        <v>3565766.8557133456</v>
      </c>
      <c r="AB311" s="26">
        <f t="shared" si="20"/>
        <v>300000</v>
      </c>
      <c r="AC311" s="17">
        <v>72064</v>
      </c>
      <c r="AD311" s="26">
        <f>AD310*(1+$D$7)-[1]Renda!$G$9</f>
        <v>467928040.3694973</v>
      </c>
      <c r="AE311" s="26">
        <f t="shared" si="18"/>
        <v>40354955.870462053</v>
      </c>
    </row>
    <row r="312" spans="2:31" x14ac:dyDescent="0.25">
      <c r="B312" s="15">
        <v>303</v>
      </c>
      <c r="C312" s="27">
        <f t="shared" si="19"/>
        <v>3565766.8557133456</v>
      </c>
      <c r="Z312" s="17">
        <v>53693</v>
      </c>
      <c r="AA312" s="26">
        <f t="shared" si="17"/>
        <v>3595016.6258673356</v>
      </c>
      <c r="AB312" s="26">
        <f t="shared" si="20"/>
        <v>300000</v>
      </c>
      <c r="AC312" s="17">
        <v>72095</v>
      </c>
      <c r="AD312" s="26">
        <f>AD311*(1+$D$7)-[1]Renda!$G$9</f>
        <v>471760477.33554167</v>
      </c>
      <c r="AE312" s="26">
        <f t="shared" si="18"/>
        <v>40354955.870462053</v>
      </c>
    </row>
    <row r="313" spans="2:31" x14ac:dyDescent="0.25">
      <c r="B313" s="15">
        <v>304</v>
      </c>
      <c r="C313" s="27">
        <f t="shared" si="19"/>
        <v>3595016.6258673356</v>
      </c>
      <c r="Z313" s="17">
        <v>53724</v>
      </c>
      <c r="AA313" s="26">
        <f t="shared" si="17"/>
        <v>3624506.3301192857</v>
      </c>
      <c r="AB313" s="26">
        <f t="shared" si="20"/>
        <v>300000</v>
      </c>
      <c r="AC313" s="17">
        <v>72126</v>
      </c>
      <c r="AD313" s="26">
        <f>AD312*(1+$D$7)-[1]Renda!$G$9</f>
        <v>475624351.55054885</v>
      </c>
      <c r="AE313" s="26">
        <f t="shared" si="18"/>
        <v>40354955.870462053</v>
      </c>
    </row>
    <row r="314" spans="2:31" x14ac:dyDescent="0.25">
      <c r="B314" s="15">
        <v>305</v>
      </c>
      <c r="C314" s="27">
        <f t="shared" si="19"/>
        <v>3624506.3301192857</v>
      </c>
      <c r="Z314" s="17">
        <v>53752</v>
      </c>
      <c r="AA314" s="26">
        <f t="shared" si="17"/>
        <v>3654237.9366341103</v>
      </c>
      <c r="AB314" s="26">
        <f t="shared" si="20"/>
        <v>300000</v>
      </c>
      <c r="AC314" s="17">
        <v>72157</v>
      </c>
      <c r="AD314" s="26">
        <f>AD313*(1+$D$7)-[1]Renda!$G$9</f>
        <v>479519920.89237338</v>
      </c>
      <c r="AE314" s="26">
        <f t="shared" si="18"/>
        <v>40354955.870462053</v>
      </c>
    </row>
    <row r="315" spans="2:31" x14ac:dyDescent="0.25">
      <c r="B315" s="15">
        <v>306</v>
      </c>
      <c r="C315" s="27">
        <f t="shared" si="19"/>
        <v>3654237.9366341103</v>
      </c>
      <c r="Z315" s="17">
        <v>53783</v>
      </c>
      <c r="AA315" s="26">
        <f t="shared" si="17"/>
        <v>3684213.4297214607</v>
      </c>
      <c r="AB315" s="26">
        <f t="shared" si="20"/>
        <v>300000</v>
      </c>
      <c r="AC315" s="17">
        <v>72188</v>
      </c>
      <c r="AD315" s="26">
        <f>AD314*(1+$D$7)-[1]Renda!$G$9</f>
        <v>483447445.35422623</v>
      </c>
      <c r="AE315" s="26">
        <f t="shared" si="18"/>
        <v>40354955.870462053</v>
      </c>
    </row>
    <row r="316" spans="2:31" x14ac:dyDescent="0.25">
      <c r="B316" s="15">
        <v>307</v>
      </c>
      <c r="C316" s="27">
        <f t="shared" si="19"/>
        <v>3684213.4297214607</v>
      </c>
      <c r="Z316" s="17">
        <v>53813</v>
      </c>
      <c r="AA316" s="26">
        <f t="shared" si="17"/>
        <v>3714434.8099681619</v>
      </c>
      <c r="AB316" s="26">
        <f t="shared" si="20"/>
        <v>300000</v>
      </c>
      <c r="AC316" s="17">
        <v>72219</v>
      </c>
      <c r="AD316" s="26">
        <f>AD315*(1+$D$7)-[1]Renda!$G$9</f>
        <v>487407187.06202692</v>
      </c>
      <c r="AE316" s="26">
        <f t="shared" si="18"/>
        <v>40354955.870462053</v>
      </c>
    </row>
    <row r="317" spans="2:31" x14ac:dyDescent="0.25">
      <c r="B317" s="15">
        <v>308</v>
      </c>
      <c r="C317" s="27">
        <f t="shared" si="19"/>
        <v>3714434.8099681619</v>
      </c>
      <c r="Z317" s="17">
        <v>53844</v>
      </c>
      <c r="AA317" s="26">
        <f t="shared" si="17"/>
        <v>3744904.0943717305</v>
      </c>
      <c r="AB317" s="26">
        <f t="shared" si="20"/>
        <v>300000</v>
      </c>
      <c r="AC317" s="17">
        <v>72250</v>
      </c>
      <c r="AD317" s="26">
        <f>AD316*(1+$D$7)-[1]Renda!$G$9</f>
        <v>491399410.29189819</v>
      </c>
      <c r="AE317" s="26">
        <f t="shared" si="18"/>
        <v>40354955.870462053</v>
      </c>
    </row>
    <row r="318" spans="2:31" x14ac:dyDescent="0.25">
      <c r="B318" s="15">
        <v>309</v>
      </c>
      <c r="C318" s="27">
        <f t="shared" si="19"/>
        <v>3744904.0943717305</v>
      </c>
      <c r="Z318" s="17">
        <v>53874</v>
      </c>
      <c r="AA318" s="26">
        <f t="shared" si="17"/>
        <v>3775623.3164749928</v>
      </c>
      <c r="AB318" s="26">
        <f t="shared" si="20"/>
        <v>300000</v>
      </c>
      <c r="AC318" s="17">
        <v>72281</v>
      </c>
      <c r="AD318" s="26">
        <f>AD317*(1+$D$7)-[1]Renda!$G$9</f>
        <v>495424381.48780376</v>
      </c>
      <c r="AE318" s="26">
        <f t="shared" si="18"/>
        <v>40354955.870462053</v>
      </c>
    </row>
    <row r="319" spans="2:31" x14ac:dyDescent="0.25">
      <c r="B319" s="15">
        <v>310</v>
      </c>
      <c r="C319" s="27">
        <f t="shared" si="19"/>
        <v>3775623.3164749928</v>
      </c>
      <c r="Z319" s="17">
        <v>53905</v>
      </c>
      <c r="AA319" s="26">
        <f t="shared" si="17"/>
        <v>3806594.5265018037</v>
      </c>
      <c r="AB319" s="26">
        <f t="shared" si="20"/>
        <v>300000</v>
      </c>
      <c r="AC319" s="17">
        <v>72312</v>
      </c>
      <c r="AD319" s="26">
        <f>AD318*(1+$D$7)-[1]Renda!$G$9</f>
        <v>499482369.27933115</v>
      </c>
      <c r="AE319" s="26">
        <f t="shared" si="18"/>
        <v>40354955.870462053</v>
      </c>
    </row>
    <row r="320" spans="2:31" x14ac:dyDescent="0.25">
      <c r="B320" s="15">
        <v>311</v>
      </c>
      <c r="C320" s="27">
        <f t="shared" si="19"/>
        <v>3806594.5265018037</v>
      </c>
      <c r="Z320" s="17">
        <v>53936</v>
      </c>
      <c r="AA320" s="26">
        <f t="shared" si="17"/>
        <v>3837819.7914938806</v>
      </c>
      <c r="AB320" s="26">
        <f t="shared" si="20"/>
        <v>300000</v>
      </c>
      <c r="AC320" s="17">
        <v>72343</v>
      </c>
      <c r="AD320" s="26">
        <f>AD319*(1+$D$7)-[1]Renda!$G$9</f>
        <v>503573644.49962008</v>
      </c>
      <c r="AE320" s="26">
        <f t="shared" si="18"/>
        <v>40354955.870462053</v>
      </c>
    </row>
    <row r="321" spans="2:31" x14ac:dyDescent="0.25">
      <c r="B321" s="15">
        <v>312</v>
      </c>
      <c r="C321" s="27">
        <f t="shared" si="19"/>
        <v>3837819.7914938806</v>
      </c>
      <c r="Z321" s="17">
        <v>53966</v>
      </c>
      <c r="AA321" s="26">
        <f t="shared" si="17"/>
        <v>3869301.1954487595</v>
      </c>
      <c r="AB321" s="26">
        <f t="shared" si="20"/>
        <v>300000</v>
      </c>
      <c r="AC321" s="17">
        <v>72374</v>
      </c>
      <c r="AD321" s="26">
        <f>AD320*(1+$D$7)-[1]Renda!$G$9</f>
        <v>507698480.20343822</v>
      </c>
      <c r="AE321" s="26">
        <f t="shared" si="18"/>
        <v>40354955.870462053</v>
      </c>
    </row>
    <row r="322" spans="2:31" x14ac:dyDescent="0.25">
      <c r="B322" s="15">
        <v>313</v>
      </c>
      <c r="C322" s="27">
        <f t="shared" si="19"/>
        <v>3869301.1954487595</v>
      </c>
      <c r="Z322" s="17">
        <v>53997</v>
      </c>
      <c r="AA322" s="26">
        <f t="shared" si="17"/>
        <v>3901040.8394588819</v>
      </c>
      <c r="AB322" s="26">
        <f t="shared" si="20"/>
        <v>300000</v>
      </c>
      <c r="AC322" s="17">
        <v>72405</v>
      </c>
      <c r="AD322" s="26">
        <f>AD321*(1+$D$7)-[1]Renda!$G$9</f>
        <v>511857151.68540502</v>
      </c>
      <c r="AE322" s="26">
        <f t="shared" si="18"/>
        <v>40354955.870462053</v>
      </c>
    </row>
    <row r="323" spans="2:31" x14ac:dyDescent="0.25">
      <c r="B323" s="15">
        <v>314</v>
      </c>
      <c r="C323" s="27">
        <f t="shared" si="19"/>
        <v>3901040.8394588819</v>
      </c>
      <c r="Z323" s="17">
        <v>54027</v>
      </c>
      <c r="AA323" s="26">
        <f t="shared" si="17"/>
        <v>3933040.841851824</v>
      </c>
      <c r="AB323" s="26">
        <f t="shared" si="20"/>
        <v>300000</v>
      </c>
      <c r="AC323" s="17">
        <v>72436</v>
      </c>
      <c r="AD323" s="26">
        <f>AD322*(1+$D$7)-[1]Renda!$G$9</f>
        <v>516049936.49836498</v>
      </c>
      <c r="AE323" s="26">
        <f t="shared" si="18"/>
        <v>40354955.870462053</v>
      </c>
    </row>
    <row r="324" spans="2:31" x14ac:dyDescent="0.25">
      <c r="B324" s="15">
        <v>315</v>
      </c>
      <c r="C324" s="27">
        <f t="shared" si="19"/>
        <v>3933040.841851824</v>
      </c>
      <c r="Z324" s="17">
        <v>54058</v>
      </c>
      <c r="AA324" s="26">
        <f t="shared" si="17"/>
        <v>3965303.3383316752</v>
      </c>
      <c r="AB324" s="26">
        <f t="shared" si="20"/>
        <v>300000</v>
      </c>
      <c r="AC324" s="17">
        <v>72467</v>
      </c>
      <c r="AD324" s="26">
        <f>AD323*(1+$D$7)-[1]Renda!$G$9</f>
        <v>520277114.47191191</v>
      </c>
      <c r="AE324" s="26">
        <f t="shared" si="18"/>
        <v>40354955.870462053</v>
      </c>
    </row>
    <row r="325" spans="2:31" x14ac:dyDescent="0.25">
      <c r="B325" s="15">
        <v>316</v>
      </c>
      <c r="C325" s="27">
        <f t="shared" si="19"/>
        <v>3965303.3383316752</v>
      </c>
      <c r="Z325" s="17">
        <v>54089</v>
      </c>
      <c r="AA325" s="26">
        <f t="shared" si="17"/>
        <v>3997830.4821215761</v>
      </c>
      <c r="AB325" s="26">
        <f t="shared" si="20"/>
        <v>300000</v>
      </c>
      <c r="AC325" s="17">
        <v>72498</v>
      </c>
      <c r="AD325" s="26">
        <f>AD324*(1+$D$7)-[1]Renda!$G$9</f>
        <v>524538967.7310648</v>
      </c>
      <c r="AE325" s="26">
        <f t="shared" si="18"/>
        <v>40354955.870462053</v>
      </c>
    </row>
    <row r="326" spans="2:31" x14ac:dyDescent="0.25">
      <c r="B326" s="15">
        <v>317</v>
      </c>
      <c r="C326" s="27">
        <f t="shared" si="19"/>
        <v>3997830.4821215761</v>
      </c>
      <c r="Z326" s="17">
        <v>54118</v>
      </c>
      <c r="AA326" s="26">
        <f t="shared" si="17"/>
        <v>4030624.4441074273</v>
      </c>
      <c r="AB326" s="26">
        <f t="shared" si="20"/>
        <v>300000</v>
      </c>
      <c r="AC326" s="17">
        <v>72529</v>
      </c>
      <c r="AD326" s="26">
        <f>AD325*(1+$D$7)-[1]Renda!$G$9</f>
        <v>528835780.71509725</v>
      </c>
      <c r="AE326" s="26">
        <f t="shared" si="18"/>
        <v>40354955.870462053</v>
      </c>
    </row>
    <row r="327" spans="2:31" x14ac:dyDescent="0.25">
      <c r="B327" s="15">
        <v>318</v>
      </c>
      <c r="C327" s="27">
        <f t="shared" si="19"/>
        <v>4030624.4441074273</v>
      </c>
      <c r="Z327" s="17">
        <v>54149</v>
      </c>
      <c r="AA327" s="26">
        <f t="shared" si="17"/>
        <v>4063687.4129827749</v>
      </c>
      <c r="AB327" s="26">
        <f t="shared" si="20"/>
        <v>300000</v>
      </c>
      <c r="AC327" s="17">
        <v>72560</v>
      </c>
      <c r="AD327" s="26">
        <f>AD326*(1+$D$7)-[1]Renda!$G$9</f>
        <v>533167840.19652092</v>
      </c>
      <c r="AE327" s="26">
        <f t="shared" si="18"/>
        <v>40354955.870462053</v>
      </c>
    </row>
    <row r="328" spans="2:31" x14ac:dyDescent="0.25">
      <c r="B328" s="15">
        <v>319</v>
      </c>
      <c r="C328" s="27">
        <f t="shared" si="19"/>
        <v>4063687.4129827749</v>
      </c>
      <c r="Z328" s="17">
        <v>54179</v>
      </c>
      <c r="AA328" s="26">
        <f t="shared" si="17"/>
        <v>4097021.5953948861</v>
      </c>
      <c r="AB328" s="26">
        <f t="shared" si="20"/>
        <v>300000</v>
      </c>
      <c r="AC328" s="17">
        <v>72591</v>
      </c>
      <c r="AD328" s="26">
        <f>AD327*(1+$D$7)-[1]Renda!$G$9</f>
        <v>537535435.30022514</v>
      </c>
      <c r="AE328" s="26">
        <f t="shared" si="18"/>
        <v>40354955.870462053</v>
      </c>
    </row>
    <row r="329" spans="2:31" x14ac:dyDescent="0.25">
      <c r="B329" s="15">
        <v>320</v>
      </c>
      <c r="C329" s="27">
        <f t="shared" si="19"/>
        <v>4097021.5953948861</v>
      </c>
      <c r="Z329" s="17">
        <v>54210</v>
      </c>
      <c r="AA329" s="26">
        <f t="shared" si="17"/>
        <v>4130629.2160920226</v>
      </c>
      <c r="AB329" s="26">
        <f t="shared" si="20"/>
        <v>300000</v>
      </c>
      <c r="AC329" s="17">
        <v>72622</v>
      </c>
      <c r="AD329" s="26">
        <f>AD328*(1+$D$7)-[1]Renda!$G$9</f>
        <v>541938857.52277315</v>
      </c>
      <c r="AE329" s="26">
        <f t="shared" si="18"/>
        <v>40354955.870462053</v>
      </c>
    </row>
    <row r="330" spans="2:31" x14ac:dyDescent="0.25">
      <c r="B330" s="15">
        <v>321</v>
      </c>
      <c r="C330" s="27">
        <f t="shared" si="19"/>
        <v>4130629.2160920226</v>
      </c>
      <c r="Z330" s="17">
        <v>54240</v>
      </c>
      <c r="AA330" s="26">
        <f t="shared" si="17"/>
        <v>4164512.5180719211</v>
      </c>
      <c r="AB330" s="26">
        <f t="shared" si="20"/>
        <v>300000</v>
      </c>
      <c r="AC330" s="17">
        <v>72653</v>
      </c>
      <c r="AD330" s="26">
        <f>AD329*(1+$D$7)-[1]Renda!$G$9</f>
        <v>546378400.75185704</v>
      </c>
      <c r="AE330" s="26">
        <f t="shared" si="18"/>
        <v>40354955.870462053</v>
      </c>
    </row>
    <row r="331" spans="2:31" x14ac:dyDescent="0.25">
      <c r="B331" s="15">
        <v>322</v>
      </c>
      <c r="C331" s="27">
        <f t="shared" si="19"/>
        <v>4164512.5180719211</v>
      </c>
      <c r="Z331" s="17">
        <v>54271</v>
      </c>
      <c r="AA331" s="26">
        <f t="shared" ref="AA331:AA394" si="21">AA330*(1+$D$7)+($D$5*(1+$D$7))</f>
        <v>4198673.7627314935</v>
      </c>
      <c r="AB331" s="26">
        <f t="shared" si="20"/>
        <v>300000</v>
      </c>
      <c r="AC331" s="17">
        <v>72684</v>
      </c>
      <c r="AD331" s="26">
        <f>AD330*(1+$D$7)-[1]Renda!$G$9</f>
        <v>550854361.2859118</v>
      </c>
      <c r="AE331" s="26">
        <f t="shared" ref="AE331:AE368" si="22">AE330</f>
        <v>40354955.870462053</v>
      </c>
    </row>
    <row r="332" spans="2:31" x14ac:dyDescent="0.25">
      <c r="B332" s="15">
        <v>323</v>
      </c>
      <c r="C332" s="27">
        <f t="shared" ref="C332:C395" si="23">(C331+$D$5)*(1+$D$7)</f>
        <v>4198673.7627314935</v>
      </c>
      <c r="Z332" s="17">
        <v>54302</v>
      </c>
      <c r="AA332" s="26">
        <f t="shared" si="21"/>
        <v>4233115.2300177542</v>
      </c>
      <c r="AB332" s="26">
        <f t="shared" ref="AB332:AB395" si="24">AB331+$D$5</f>
        <v>300000</v>
      </c>
      <c r="AC332" s="17">
        <v>72715</v>
      </c>
      <c r="AD332" s="26">
        <f>AD331*(1+$D$7)-[1]Renda!$G$9</f>
        <v>555367037.85389054</v>
      </c>
      <c r="AE332" s="26">
        <f t="shared" si="22"/>
        <v>40354955.870462053</v>
      </c>
    </row>
    <row r="333" spans="2:31" x14ac:dyDescent="0.25">
      <c r="B333" s="15">
        <v>324</v>
      </c>
      <c r="C333" s="27">
        <f t="shared" si="23"/>
        <v>4233115.2300177542</v>
      </c>
      <c r="Z333" s="17">
        <v>54332</v>
      </c>
      <c r="AA333" s="26">
        <f t="shared" si="21"/>
        <v>4267839.2185799861</v>
      </c>
      <c r="AB333" s="26">
        <f t="shared" si="24"/>
        <v>300000</v>
      </c>
      <c r="AC333" s="17">
        <v>72746</v>
      </c>
      <c r="AD333" s="26">
        <f>AD332*(1+$D$7)-[1]Renda!$G$9</f>
        <v>559916731.63520193</v>
      </c>
      <c r="AE333" s="26">
        <f t="shared" si="22"/>
        <v>40354955.870462053</v>
      </c>
    </row>
    <row r="334" spans="2:31" x14ac:dyDescent="0.25">
      <c r="B334" s="15">
        <v>325</v>
      </c>
      <c r="C334" s="27">
        <f t="shared" si="23"/>
        <v>4267839.2185799861</v>
      </c>
      <c r="Z334" s="17">
        <v>54363</v>
      </c>
      <c r="AA334" s="26">
        <f t="shared" si="21"/>
        <v>4302848.0459231511</v>
      </c>
      <c r="AB334" s="26">
        <f t="shared" si="24"/>
        <v>300000</v>
      </c>
      <c r="AC334" s="17">
        <v>72777</v>
      </c>
      <c r="AD334" s="26">
        <f>AD333*(1+$D$7)-[1]Renda!$G$9</f>
        <v>564503746.27981126</v>
      </c>
      <c r="AE334" s="26">
        <f t="shared" si="22"/>
        <v>40354955.870462053</v>
      </c>
    </row>
    <row r="335" spans="2:31" x14ac:dyDescent="0.25">
      <c r="B335" s="15">
        <v>326</v>
      </c>
      <c r="C335" s="27">
        <f t="shared" si="23"/>
        <v>4302848.0459231511</v>
      </c>
      <c r="Z335" s="17">
        <v>54393</v>
      </c>
      <c r="AA335" s="26">
        <f t="shared" si="21"/>
        <v>4338144.0485625667</v>
      </c>
      <c r="AB335" s="26">
        <f t="shared" si="24"/>
        <v>300000</v>
      </c>
      <c r="AC335" s="17">
        <v>72808</v>
      </c>
      <c r="AD335" s="26">
        <f>AD334*(1+$D$7)-[1]Renda!$G$9</f>
        <v>569128387.92850614</v>
      </c>
      <c r="AE335" s="26">
        <f t="shared" si="22"/>
        <v>40354955.870462053</v>
      </c>
    </row>
    <row r="336" spans="2:31" x14ac:dyDescent="0.25">
      <c r="B336" s="15">
        <v>327</v>
      </c>
      <c r="C336" s="27">
        <f t="shared" si="23"/>
        <v>4338144.0485625667</v>
      </c>
      <c r="Z336" s="17">
        <v>54424</v>
      </c>
      <c r="AA336" s="26">
        <f t="shared" si="21"/>
        <v>4373729.5821798425</v>
      </c>
      <c r="AB336" s="26">
        <f t="shared" si="24"/>
        <v>300000</v>
      </c>
      <c r="AC336" s="17">
        <v>72839</v>
      </c>
      <c r="AD336" s="26">
        <f>AD335*(1+$D$7)-[1]Renda!$G$9</f>
        <v>573790965.23332834</v>
      </c>
      <c r="AE336" s="26">
        <f t="shared" si="22"/>
        <v>40354955.870462053</v>
      </c>
    </row>
    <row r="337" spans="2:31" x14ac:dyDescent="0.25">
      <c r="B337" s="15">
        <v>328</v>
      </c>
      <c r="C337" s="27">
        <f t="shared" si="23"/>
        <v>4373729.5821798425</v>
      </c>
      <c r="Z337" s="17">
        <v>54455</v>
      </c>
      <c r="AA337" s="26">
        <f t="shared" si="21"/>
        <v>4409607.0217801034</v>
      </c>
      <c r="AB337" s="26">
        <f t="shared" si="24"/>
        <v>300000</v>
      </c>
      <c r="AC337" s="17">
        <v>72870</v>
      </c>
      <c r="AD337" s="26">
        <f>AD336*(1+$D$7)-[1]Renda!$G$9</f>
        <v>578491789.37817407</v>
      </c>
      <c r="AE337" s="26">
        <f t="shared" si="22"/>
        <v>40354955.870462053</v>
      </c>
    </row>
    <row r="338" spans="2:31" x14ac:dyDescent="0.25">
      <c r="B338" s="15">
        <v>329</v>
      </c>
      <c r="C338" s="27">
        <f t="shared" si="23"/>
        <v>4409607.0217801034</v>
      </c>
      <c r="Z338" s="17">
        <v>54483</v>
      </c>
      <c r="AA338" s="26">
        <f t="shared" si="21"/>
        <v>4445778.7618504977</v>
      </c>
      <c r="AB338" s="26">
        <f t="shared" si="24"/>
        <v>300000</v>
      </c>
      <c r="AC338" s="17">
        <v>72901</v>
      </c>
      <c r="AD338" s="26">
        <f>AD337*(1+$D$7)-[1]Renda!$G$9</f>
        <v>583231174.09956181</v>
      </c>
      <c r="AE338" s="26">
        <f t="shared" si="22"/>
        <v>40354955.870462053</v>
      </c>
    </row>
    <row r="339" spans="2:31" x14ac:dyDescent="0.25">
      <c r="B339" s="15">
        <v>330</v>
      </c>
      <c r="C339" s="27">
        <f t="shared" si="23"/>
        <v>4445778.7618504977</v>
      </c>
      <c r="Z339" s="17">
        <v>54514</v>
      </c>
      <c r="AA339" s="26">
        <f t="shared" si="21"/>
        <v>4482247.2165200058</v>
      </c>
      <c r="AB339" s="26">
        <f t="shared" si="24"/>
        <v>300000</v>
      </c>
      <c r="AC339" s="17">
        <v>72932</v>
      </c>
      <c r="AD339" s="26">
        <f>AD338*(1+$D$7)-[1]Renda!$G$9</f>
        <v>588009435.7075721</v>
      </c>
      <c r="AE339" s="26">
        <f t="shared" si="22"/>
        <v>40354955.870462053</v>
      </c>
    </row>
    <row r="340" spans="2:31" x14ac:dyDescent="0.25">
      <c r="B340" s="15">
        <v>331</v>
      </c>
      <c r="C340" s="27">
        <f t="shared" si="23"/>
        <v>4482247.2165200058</v>
      </c>
      <c r="Z340" s="17">
        <v>54544</v>
      </c>
      <c r="AA340" s="26">
        <f t="shared" si="21"/>
        <v>4519014.8197205644</v>
      </c>
      <c r="AB340" s="26">
        <f t="shared" si="24"/>
        <v>300000</v>
      </c>
      <c r="AC340" s="17">
        <v>72963</v>
      </c>
      <c r="AD340" s="26">
        <f>AD339*(1+$D$7)-[1]Renda!$G$9</f>
        <v>592826893.10695779</v>
      </c>
      <c r="AE340" s="26">
        <f t="shared" si="22"/>
        <v>40354955.870462053</v>
      </c>
    </row>
    <row r="341" spans="2:31" x14ac:dyDescent="0.25">
      <c r="B341" s="15">
        <v>332</v>
      </c>
      <c r="C341" s="27">
        <f t="shared" si="23"/>
        <v>4519014.8197205644</v>
      </c>
      <c r="Z341" s="17">
        <v>54575</v>
      </c>
      <c r="AA341" s="26">
        <f t="shared" si="21"/>
        <v>4556084.0253495062</v>
      </c>
      <c r="AB341" s="26">
        <f t="shared" si="24"/>
        <v>300000</v>
      </c>
      <c r="AC341" s="17">
        <v>72994</v>
      </c>
      <c r="AD341" s="26">
        <f>AD340*(1+$D$7)-[1]Renda!$G$9</f>
        <v>597683867.81842828</v>
      </c>
      <c r="AE341" s="26">
        <f t="shared" si="22"/>
        <v>40354955.870462053</v>
      </c>
    </row>
    <row r="342" spans="2:31" x14ac:dyDescent="0.25">
      <c r="B342" s="15">
        <v>333</v>
      </c>
      <c r="C342" s="27">
        <f t="shared" si="23"/>
        <v>4556084.0253495062</v>
      </c>
      <c r="Z342" s="17">
        <v>54605</v>
      </c>
      <c r="AA342" s="26">
        <f t="shared" si="21"/>
        <v>4593457.3074333342</v>
      </c>
      <c r="AB342" s="26">
        <f t="shared" si="24"/>
        <v>300000</v>
      </c>
      <c r="AC342" s="17">
        <v>73025</v>
      </c>
      <c r="AD342" s="26">
        <f>AD341*(1+$D$7)-[1]Renda!$G$9</f>
        <v>602580684.00010777</v>
      </c>
      <c r="AE342" s="26">
        <f t="shared" si="22"/>
        <v>40354955.870462053</v>
      </c>
    </row>
    <row r="343" spans="2:31" x14ac:dyDescent="0.25">
      <c r="B343" s="15">
        <v>334</v>
      </c>
      <c r="C343" s="27">
        <f t="shared" si="23"/>
        <v>4593457.3074333342</v>
      </c>
      <c r="Z343" s="17">
        <v>54636</v>
      </c>
      <c r="AA343" s="26">
        <f t="shared" si="21"/>
        <v>4631137.1602928424</v>
      </c>
      <c r="AB343" s="26">
        <f t="shared" si="24"/>
        <v>300000</v>
      </c>
      <c r="AC343" s="17">
        <v>73056</v>
      </c>
      <c r="AD343" s="26">
        <f>AD342*(1+$D$7)-[1]Renda!$G$9</f>
        <v>607517668.46917009</v>
      </c>
      <c r="AE343" s="26">
        <f t="shared" si="22"/>
        <v>40354955.870462053</v>
      </c>
    </row>
    <row r="344" spans="2:31" x14ac:dyDescent="0.25">
      <c r="B344" s="15">
        <v>335</v>
      </c>
      <c r="C344" s="27">
        <f t="shared" si="23"/>
        <v>4631137.1602928424</v>
      </c>
      <c r="Z344" s="17">
        <v>54667</v>
      </c>
      <c r="AA344" s="26">
        <f t="shared" si="21"/>
        <v>4669126.0987095889</v>
      </c>
      <c r="AB344" s="26">
        <f t="shared" si="24"/>
        <v>300000</v>
      </c>
      <c r="AC344" s="17">
        <v>73087</v>
      </c>
      <c r="AD344" s="26">
        <f>AD343*(1+$D$7)-[1]Renda!$G$9</f>
        <v>612495150.72365057</v>
      </c>
      <c r="AE344" s="26">
        <f t="shared" si="22"/>
        <v>40354955.870462053</v>
      </c>
    </row>
    <row r="345" spans="2:31" x14ac:dyDescent="0.25">
      <c r="B345" s="15">
        <v>336</v>
      </c>
      <c r="C345" s="27">
        <f t="shared" si="23"/>
        <v>4669126.0987095889</v>
      </c>
      <c r="Z345" s="17">
        <v>54697</v>
      </c>
      <c r="AA345" s="26">
        <f t="shared" si="21"/>
        <v>4707426.65809373</v>
      </c>
      <c r="AB345" s="26">
        <f t="shared" si="24"/>
        <v>300000</v>
      </c>
      <c r="AC345" s="17">
        <v>73118</v>
      </c>
      <c r="AD345" s="26">
        <f>AD344*(1+$D$7)-[1]Renda!$G$9</f>
        <v>617513462.96443713</v>
      </c>
      <c r="AE345" s="26">
        <f t="shared" si="22"/>
        <v>40354955.870462053</v>
      </c>
    </row>
    <row r="346" spans="2:31" x14ac:dyDescent="0.25">
      <c r="B346" s="15">
        <v>337</v>
      </c>
      <c r="C346" s="27">
        <f t="shared" si="23"/>
        <v>4707426.65809373</v>
      </c>
      <c r="Z346" s="17">
        <v>54728</v>
      </c>
      <c r="AA346" s="26">
        <f t="shared" si="21"/>
        <v>4746041.3946532412</v>
      </c>
      <c r="AB346" s="26">
        <f t="shared" si="24"/>
        <v>300000</v>
      </c>
      <c r="AC346" s="17">
        <v>73149</v>
      </c>
      <c r="AD346" s="26">
        <f>AD345*(1+$D$7)-[1]Renda!$G$9</f>
        <v>622572940.1174413</v>
      </c>
      <c r="AE346" s="26">
        <f t="shared" si="22"/>
        <v>40354955.870462053</v>
      </c>
    </row>
    <row r="347" spans="2:31" x14ac:dyDescent="0.25">
      <c r="B347" s="15">
        <v>338</v>
      </c>
      <c r="C347" s="27">
        <f t="shared" si="23"/>
        <v>4746041.3946532412</v>
      </c>
      <c r="Z347" s="17">
        <v>54758</v>
      </c>
      <c r="AA347" s="26">
        <f t="shared" si="21"/>
        <v>4784972.8855645163</v>
      </c>
      <c r="AB347" s="26">
        <f t="shared" si="24"/>
        <v>300000</v>
      </c>
      <c r="AC347" s="17">
        <v>73180</v>
      </c>
      <c r="AD347" s="26">
        <f>AD346*(1+$D$7)-[1]Renda!$G$9</f>
        <v>627673919.85595167</v>
      </c>
      <c r="AE347" s="26">
        <f t="shared" si="22"/>
        <v>40354955.870462053</v>
      </c>
    </row>
    <row r="348" spans="2:31" x14ac:dyDescent="0.25">
      <c r="B348" s="15">
        <v>339</v>
      </c>
      <c r="C348" s="27">
        <f t="shared" si="23"/>
        <v>4784972.8855645163</v>
      </c>
      <c r="Z348" s="17">
        <v>54789</v>
      </c>
      <c r="AA348" s="26">
        <f t="shared" si="21"/>
        <v>4824223.729144372</v>
      </c>
      <c r="AB348" s="26">
        <f t="shared" si="24"/>
        <v>300000</v>
      </c>
      <c r="AC348" s="17">
        <v>73211</v>
      </c>
      <c r="AD348" s="26">
        <f>AD347*(1+$D$7)-[1]Renda!$G$9</f>
        <v>632816742.62317061</v>
      </c>
      <c r="AE348" s="26">
        <f t="shared" si="22"/>
        <v>40354955.870462053</v>
      </c>
    </row>
    <row r="349" spans="2:31" x14ac:dyDescent="0.25">
      <c r="B349" s="15">
        <v>340</v>
      </c>
      <c r="C349" s="27">
        <f t="shared" si="23"/>
        <v>4824223.729144372</v>
      </c>
      <c r="Z349" s="17">
        <v>54820</v>
      </c>
      <c r="AA349" s="26">
        <f t="shared" si="21"/>
        <v>4863796.5450234599</v>
      </c>
      <c r="AB349" s="26">
        <f t="shared" si="24"/>
        <v>300000</v>
      </c>
      <c r="AC349" s="17">
        <v>73242</v>
      </c>
      <c r="AD349" s="26">
        <f>AD348*(1+$D$7)-[1]Renda!$G$9</f>
        <v>638001751.65493536</v>
      </c>
      <c r="AE349" s="26">
        <f t="shared" si="22"/>
        <v>40354955.870462053</v>
      </c>
    </row>
    <row r="350" spans="2:31" x14ac:dyDescent="0.25">
      <c r="B350" s="15">
        <v>341</v>
      </c>
      <c r="C350" s="27">
        <f t="shared" si="23"/>
        <v>4863796.5450234599</v>
      </c>
      <c r="Z350" s="17">
        <v>54848</v>
      </c>
      <c r="AA350" s="26">
        <f t="shared" si="21"/>
        <v>4903693.9743211046</v>
      </c>
      <c r="AB350" s="26">
        <f t="shared" si="24"/>
        <v>300000</v>
      </c>
      <c r="AC350" s="17">
        <v>73273</v>
      </c>
      <c r="AD350" s="26">
        <f>AD349*(1+$D$7)-[1]Renda!$G$9</f>
        <v>643229293.00262606</v>
      </c>
      <c r="AE350" s="26">
        <f t="shared" si="22"/>
        <v>40354955.870462053</v>
      </c>
    </row>
    <row r="351" spans="2:31" x14ac:dyDescent="0.25">
      <c r="B351" s="15">
        <v>342</v>
      </c>
      <c r="C351" s="27">
        <f t="shared" si="23"/>
        <v>4903693.9743211046</v>
      </c>
      <c r="Z351" s="17">
        <v>54879</v>
      </c>
      <c r="AA351" s="26">
        <f t="shared" si="21"/>
        <v>4943918.6798215723</v>
      </c>
      <c r="AB351" s="26">
        <f t="shared" si="24"/>
        <v>300000</v>
      </c>
      <c r="AC351" s="17">
        <v>73304</v>
      </c>
      <c r="AD351" s="26">
        <f>AD350*(1+$D$7)-[1]Renda!$G$9</f>
        <v>648499715.55626142</v>
      </c>
      <c r="AE351" s="26">
        <f t="shared" si="22"/>
        <v>40354955.870462053</v>
      </c>
    </row>
    <row r="352" spans="2:31" x14ac:dyDescent="0.25">
      <c r="B352" s="15">
        <v>343</v>
      </c>
      <c r="C352" s="27">
        <f t="shared" si="23"/>
        <v>4943918.6798215723</v>
      </c>
      <c r="Z352" s="17">
        <v>54909</v>
      </c>
      <c r="AA352" s="26">
        <f t="shared" si="21"/>
        <v>4984473.3461517887</v>
      </c>
      <c r="AB352" s="26">
        <f t="shared" si="24"/>
        <v>300000</v>
      </c>
      <c r="AC352" s="17">
        <v>73335</v>
      </c>
      <c r="AD352" s="26">
        <f>AD351*(1+$D$7)-[1]Renda!$G$9</f>
        <v>653813371.06778383</v>
      </c>
      <c r="AE352" s="26">
        <f t="shared" si="22"/>
        <v>40354955.870462053</v>
      </c>
    </row>
    <row r="353" spans="2:31" x14ac:dyDescent="0.25">
      <c r="B353" s="15">
        <v>344</v>
      </c>
      <c r="C353" s="27">
        <f t="shared" si="23"/>
        <v>4984473.3461517887</v>
      </c>
      <c r="Z353" s="17">
        <v>54940</v>
      </c>
      <c r="AA353" s="26">
        <f t="shared" si="21"/>
        <v>5025360.6799605116</v>
      </c>
      <c r="AB353" s="26">
        <f t="shared" si="24"/>
        <v>300000</v>
      </c>
      <c r="AC353" s="17">
        <v>73366</v>
      </c>
      <c r="AD353" s="26">
        <f>AD352*(1+$D$7)-[1]Renda!$G$9</f>
        <v>659170614.17453575</v>
      </c>
      <c r="AE353" s="26">
        <f t="shared" si="22"/>
        <v>40354955.870462053</v>
      </c>
    </row>
    <row r="354" spans="2:31" x14ac:dyDescent="0.25">
      <c r="B354" s="15">
        <v>345</v>
      </c>
      <c r="C354" s="27">
        <f t="shared" si="23"/>
        <v>5025360.6799605116</v>
      </c>
      <c r="Z354" s="17">
        <v>54970</v>
      </c>
      <c r="AA354" s="26">
        <f t="shared" si="21"/>
        <v>5066583.4100989737</v>
      </c>
      <c r="AB354" s="26">
        <f t="shared" si="24"/>
        <v>300000</v>
      </c>
      <c r="AC354" s="17">
        <v>73397</v>
      </c>
      <c r="AD354" s="26">
        <f>AD353*(1+$D$7)-[1]Renda!$G$9</f>
        <v>664571802.42292821</v>
      </c>
      <c r="AE354" s="26">
        <f t="shared" si="22"/>
        <v>40354955.870462053</v>
      </c>
    </row>
    <row r="355" spans="2:31" x14ac:dyDescent="0.25">
      <c r="B355" s="15">
        <v>346</v>
      </c>
      <c r="C355" s="27">
        <f t="shared" si="23"/>
        <v>5066583.4100989737</v>
      </c>
      <c r="Z355" s="17">
        <v>55001</v>
      </c>
      <c r="AA355" s="26">
        <f t="shared" si="21"/>
        <v>5108144.2878030119</v>
      </c>
      <c r="AB355" s="26">
        <f t="shared" si="24"/>
        <v>300000</v>
      </c>
      <c r="AC355" s="17">
        <v>73428</v>
      </c>
      <c r="AD355" s="26">
        <f>AD354*(1+$D$7)-[1]Renda!$G$9</f>
        <v>670017296.29230404</v>
      </c>
      <c r="AE355" s="26">
        <f t="shared" si="22"/>
        <v>40354955.870462053</v>
      </c>
    </row>
    <row r="356" spans="2:31" x14ac:dyDescent="0.25">
      <c r="B356" s="15">
        <v>347</v>
      </c>
      <c r="C356" s="27">
        <f t="shared" si="23"/>
        <v>5108144.2878030119</v>
      </c>
      <c r="Z356" s="17">
        <v>55032</v>
      </c>
      <c r="AA356" s="26">
        <f t="shared" si="21"/>
        <v>5150046.0868766829</v>
      </c>
      <c r="AB356" s="26">
        <f t="shared" si="24"/>
        <v>300000</v>
      </c>
      <c r="AC356" s="17">
        <v>73459</v>
      </c>
      <c r="AD356" s="26">
        <f>AD355*(1+$D$7)-[1]Renda!$G$9</f>
        <v>675507459.21899605</v>
      </c>
      <c r="AE356" s="26">
        <f t="shared" si="22"/>
        <v>40354955.870462053</v>
      </c>
    </row>
    <row r="357" spans="2:31" x14ac:dyDescent="0.25">
      <c r="B357" s="15">
        <v>348</v>
      </c>
      <c r="C357" s="27">
        <f t="shared" si="23"/>
        <v>5150046.0868766829</v>
      </c>
      <c r="Z357" s="17">
        <v>55062</v>
      </c>
      <c r="AA357" s="26">
        <f t="shared" si="21"/>
        <v>5192291.6038773907</v>
      </c>
      <c r="AB357" s="26">
        <f t="shared" si="24"/>
        <v>300000</v>
      </c>
      <c r="AC357" s="17">
        <v>73490</v>
      </c>
      <c r="AD357" s="26">
        <f>AD356*(1+$D$7)-[1]Renda!$G$9</f>
        <v>681042657.62058353</v>
      </c>
      <c r="AE357" s="26">
        <f t="shared" si="22"/>
        <v>40354955.870462053</v>
      </c>
    </row>
    <row r="358" spans="2:31" x14ac:dyDescent="0.25">
      <c r="B358" s="15">
        <v>349</v>
      </c>
      <c r="C358" s="27">
        <f t="shared" si="23"/>
        <v>5192291.6038773907</v>
      </c>
      <c r="Z358" s="17">
        <v>55093</v>
      </c>
      <c r="AA358" s="26">
        <f t="shared" si="21"/>
        <v>5234883.6583025316</v>
      </c>
      <c r="AB358" s="26">
        <f t="shared" si="24"/>
        <v>300000</v>
      </c>
      <c r="AC358" s="17">
        <v>73521</v>
      </c>
      <c r="AD358" s="26">
        <f>AD357*(1+$D$7)-[1]Renda!$G$9</f>
        <v>686623260.92034709</v>
      </c>
      <c r="AE358" s="26">
        <f t="shared" si="22"/>
        <v>40354955.870462053</v>
      </c>
    </row>
    <row r="359" spans="2:31" x14ac:dyDescent="0.25">
      <c r="B359" s="15">
        <v>350</v>
      </c>
      <c r="C359" s="27">
        <f t="shared" si="23"/>
        <v>5234883.6583025316</v>
      </c>
      <c r="Z359" s="17">
        <v>55123</v>
      </c>
      <c r="AA359" s="26">
        <f t="shared" si="21"/>
        <v>5277825.0927776685</v>
      </c>
      <c r="AB359" s="26">
        <f t="shared" si="24"/>
        <v>300000</v>
      </c>
      <c r="AC359" s="17">
        <v>73552</v>
      </c>
      <c r="AD359" s="26">
        <f>AD358*(1+$D$7)-[1]Renda!$G$9</f>
        <v>692249641.57192409</v>
      </c>
      <c r="AE359" s="26">
        <f t="shared" si="22"/>
        <v>40354955.870462053</v>
      </c>
    </row>
    <row r="360" spans="2:31" x14ac:dyDescent="0.25">
      <c r="B360" s="15">
        <v>351</v>
      </c>
      <c r="C360" s="27">
        <f t="shared" si="23"/>
        <v>5277825.0927776685</v>
      </c>
      <c r="Z360" s="17">
        <v>55154</v>
      </c>
      <c r="AA360" s="26">
        <f t="shared" si="21"/>
        <v>5321118.7732462492</v>
      </c>
      <c r="AB360" s="26">
        <f t="shared" si="24"/>
        <v>300000</v>
      </c>
      <c r="AC360" s="17">
        <v>73583</v>
      </c>
      <c r="AD360" s="26">
        <f>AD359*(1+$D$7)-[1]Renda!$G$9</f>
        <v>697922175.08416665</v>
      </c>
      <c r="AE360" s="26">
        <f t="shared" si="22"/>
        <v>40354955.870462053</v>
      </c>
    </row>
    <row r="361" spans="2:31" x14ac:dyDescent="0.25">
      <c r="B361" s="15">
        <v>352</v>
      </c>
      <c r="C361" s="27">
        <f t="shared" si="23"/>
        <v>5321118.7732462492</v>
      </c>
      <c r="Z361" s="17">
        <v>55185</v>
      </c>
      <c r="AA361" s="26">
        <f t="shared" si="21"/>
        <v>5364767.5891608829</v>
      </c>
      <c r="AB361" s="26">
        <f t="shared" si="24"/>
        <v>300000</v>
      </c>
      <c r="AC361" s="17">
        <v>73614</v>
      </c>
      <c r="AD361" s="26">
        <f>AD360*(1+$D$7)-[1]Renda!$G$9</f>
        <v>703641240.04620326</v>
      </c>
      <c r="AE361" s="26">
        <f t="shared" si="22"/>
        <v>40354955.870462053</v>
      </c>
    </row>
    <row r="362" spans="2:31" x14ac:dyDescent="0.25">
      <c r="B362" s="15">
        <v>353</v>
      </c>
      <c r="C362" s="27">
        <f t="shared" si="23"/>
        <v>5364767.5891608829</v>
      </c>
      <c r="Z362" s="17">
        <v>55213</v>
      </c>
      <c r="AA362" s="26">
        <f t="shared" si="21"/>
        <v>5408774.4536761846</v>
      </c>
      <c r="AB362" s="26">
        <f t="shared" si="24"/>
        <v>300000</v>
      </c>
      <c r="AC362" s="17">
        <v>73645</v>
      </c>
      <c r="AD362" s="26">
        <f>AD361*(1+$D$7)-[1]Renda!$G$9</f>
        <v>709407218.15270615</v>
      </c>
      <c r="AE362" s="26">
        <f t="shared" si="22"/>
        <v>40354955.870462053</v>
      </c>
    </row>
    <row r="363" spans="2:31" x14ac:dyDescent="0.25">
      <c r="B363" s="15">
        <v>354</v>
      </c>
      <c r="C363" s="27">
        <f t="shared" si="23"/>
        <v>5408774.4536761846</v>
      </c>
      <c r="Z363" s="17">
        <v>55244</v>
      </c>
      <c r="AA363" s="26">
        <f t="shared" si="21"/>
        <v>5453142.3038432011</v>
      </c>
      <c r="AB363" s="26">
        <f t="shared" si="24"/>
        <v>300000</v>
      </c>
      <c r="AC363" s="17">
        <v>73676</v>
      </c>
      <c r="AD363" s="26">
        <f>AD362*(1+$D$7)-[1]Renda!$G$9</f>
        <v>715220494.22936594</v>
      </c>
      <c r="AE363" s="26">
        <f t="shared" si="22"/>
        <v>40354955.870462053</v>
      </c>
    </row>
    <row r="364" spans="2:31" x14ac:dyDescent="0.25">
      <c r="B364" s="15">
        <v>355</v>
      </c>
      <c r="C364" s="27">
        <f t="shared" si="23"/>
        <v>5453142.3038432011</v>
      </c>
      <c r="Z364" s="17">
        <v>55274</v>
      </c>
      <c r="AA364" s="26">
        <f t="shared" si="21"/>
        <v>5497874.1008054297</v>
      </c>
      <c r="AB364" s="26">
        <f t="shared" si="24"/>
        <v>300000</v>
      </c>
      <c r="AC364" s="17">
        <v>73707</v>
      </c>
      <c r="AD364" s="26">
        <f>AD363*(1+$D$7)-[1]Renda!$G$9</f>
        <v>721081456.2585752</v>
      </c>
      <c r="AE364" s="26">
        <f t="shared" si="22"/>
        <v>40354955.870462053</v>
      </c>
    </row>
    <row r="365" spans="2:31" x14ac:dyDescent="0.25">
      <c r="B365" s="15">
        <v>356</v>
      </c>
      <c r="C365" s="27">
        <f t="shared" si="23"/>
        <v>5497874.1008054297</v>
      </c>
      <c r="Z365" s="17">
        <v>55305</v>
      </c>
      <c r="AA365" s="26">
        <f t="shared" si="21"/>
        <v>5542972.8299964508</v>
      </c>
      <c r="AB365" s="26">
        <f t="shared" si="24"/>
        <v>300000</v>
      </c>
      <c r="AC365" s="17">
        <v>73738</v>
      </c>
      <c r="AD365" s="26">
        <f>AD364*(1+$D$7)-[1]Renda!$G$9</f>
        <v>726990495.40532255</v>
      </c>
      <c r="AE365" s="26">
        <f t="shared" si="22"/>
        <v>40354955.870462053</v>
      </c>
    </row>
    <row r="366" spans="2:31" x14ac:dyDescent="0.25">
      <c r="B366" s="15">
        <v>357</v>
      </c>
      <c r="C366" s="27">
        <f t="shared" si="23"/>
        <v>5542972.8299964508</v>
      </c>
      <c r="Z366" s="17">
        <v>55335</v>
      </c>
      <c r="AA366" s="26">
        <f t="shared" si="21"/>
        <v>5588441.5013391748</v>
      </c>
      <c r="AB366" s="26">
        <f t="shared" si="24"/>
        <v>300000</v>
      </c>
      <c r="AC366" s="17">
        <v>73769</v>
      </c>
      <c r="AD366" s="26">
        <f>AD365*(1+$D$7)-[1]Renda!$G$9</f>
        <v>732948006.04329944</v>
      </c>
      <c r="AE366" s="26">
        <f t="shared" si="22"/>
        <v>40354955.870462053</v>
      </c>
    </row>
    <row r="367" spans="2:31" x14ac:dyDescent="0.25">
      <c r="B367" s="15">
        <v>358</v>
      </c>
      <c r="C367" s="27">
        <f t="shared" si="23"/>
        <v>5588441.5013391748</v>
      </c>
      <c r="Z367" s="17">
        <v>55366</v>
      </c>
      <c r="AA367" s="26">
        <f t="shared" si="21"/>
        <v>5634283.1494467286</v>
      </c>
      <c r="AB367" s="26">
        <f t="shared" si="24"/>
        <v>300000</v>
      </c>
      <c r="AC367" s="17">
        <v>73800</v>
      </c>
      <c r="AD367" s="26">
        <f>AD366*(1+$D$7)-[1]Renda!$G$9</f>
        <v>738954385.78122091</v>
      </c>
      <c r="AE367" s="26">
        <f t="shared" si="22"/>
        <v>40354955.870462053</v>
      </c>
    </row>
    <row r="368" spans="2:31" x14ac:dyDescent="0.25">
      <c r="B368" s="15">
        <v>359</v>
      </c>
      <c r="C368" s="27">
        <f t="shared" si="23"/>
        <v>5634283.1494467286</v>
      </c>
      <c r="Z368" s="17">
        <v>55397</v>
      </c>
      <c r="AA368" s="26">
        <f t="shared" si="21"/>
        <v>5680500.8338249875</v>
      </c>
      <c r="AB368" s="26">
        <f t="shared" si="24"/>
        <v>300000</v>
      </c>
      <c r="AC368" s="17">
        <v>73831</v>
      </c>
      <c r="AD368" s="26">
        <f>AD367*(1+$D$7)-[1]Renda!$G$9</f>
        <v>745010035.48936224</v>
      </c>
      <c r="AE368" s="26">
        <f t="shared" si="22"/>
        <v>40354955.870462053</v>
      </c>
    </row>
    <row r="369" spans="2:31" x14ac:dyDescent="0.25">
      <c r="B369" s="15">
        <v>360</v>
      </c>
      <c r="C369" s="27">
        <f t="shared" si="23"/>
        <v>5680500.8338249875</v>
      </c>
      <c r="Z369" s="17">
        <v>55427</v>
      </c>
      <c r="AA369" s="26">
        <f t="shared" si="21"/>
        <v>5727097.6390767684</v>
      </c>
      <c r="AB369" s="26">
        <f t="shared" si="24"/>
        <v>300000</v>
      </c>
      <c r="AC369" s="17"/>
      <c r="AE369" s="26"/>
    </row>
    <row r="370" spans="2:31" x14ac:dyDescent="0.25">
      <c r="B370" s="15">
        <v>361</v>
      </c>
      <c r="C370" s="27">
        <f t="shared" si="23"/>
        <v>5727097.6390767684</v>
      </c>
      <c r="Z370" s="17">
        <v>55458</v>
      </c>
      <c r="AA370" s="26">
        <f t="shared" si="21"/>
        <v>5774076.6751076989</v>
      </c>
      <c r="AB370" s="26">
        <f t="shared" si="24"/>
        <v>300000</v>
      </c>
      <c r="AC370" s="26"/>
      <c r="AE370" s="26"/>
    </row>
    <row r="371" spans="2:31" x14ac:dyDescent="0.25">
      <c r="B371" s="15">
        <v>362</v>
      </c>
      <c r="C371" s="27">
        <f t="shared" si="23"/>
        <v>5774076.6751076989</v>
      </c>
      <c r="Z371" s="17">
        <v>55488</v>
      </c>
      <c r="AA371" s="26">
        <f t="shared" si="21"/>
        <v>5821441.0773337744</v>
      </c>
      <c r="AB371" s="26">
        <f t="shared" si="24"/>
        <v>300000</v>
      </c>
      <c r="AC371" s="26"/>
      <c r="AE371" s="26"/>
    </row>
    <row r="372" spans="2:31" x14ac:dyDescent="0.25">
      <c r="B372" s="15">
        <v>363</v>
      </c>
      <c r="C372" s="27">
        <f t="shared" si="23"/>
        <v>5821441.0773337744</v>
      </c>
      <c r="Z372" s="17">
        <v>55519</v>
      </c>
      <c r="AA372" s="26">
        <f t="shared" si="21"/>
        <v>5869194.0068906192</v>
      </c>
      <c r="AB372" s="26">
        <f t="shared" si="24"/>
        <v>300000</v>
      </c>
      <c r="AC372" s="26"/>
      <c r="AE372" s="26"/>
    </row>
    <row r="373" spans="2:31" x14ac:dyDescent="0.25">
      <c r="B373" s="15">
        <v>364</v>
      </c>
      <c r="C373" s="27">
        <f t="shared" si="23"/>
        <v>5869194.0068906192</v>
      </c>
      <c r="Z373" s="17">
        <v>55550</v>
      </c>
      <c r="AA373" s="26">
        <f t="shared" si="21"/>
        <v>5917338.6508444604</v>
      </c>
      <c r="AB373" s="26">
        <f t="shared" si="24"/>
        <v>300000</v>
      </c>
      <c r="AC373" s="26"/>
      <c r="AE373" s="26"/>
    </row>
    <row r="374" spans="2:31" x14ac:dyDescent="0.25">
      <c r="B374" s="15">
        <v>365</v>
      </c>
      <c r="C374" s="27">
        <f t="shared" si="23"/>
        <v>5917338.6508444604</v>
      </c>
      <c r="Z374" s="17">
        <v>55579</v>
      </c>
      <c r="AA374" s="26">
        <f t="shared" si="21"/>
        <v>5965878.2224048385</v>
      </c>
      <c r="AB374" s="26">
        <f t="shared" si="24"/>
        <v>300000</v>
      </c>
      <c r="AC374" s="26"/>
      <c r="AE374" s="26"/>
    </row>
    <row r="375" spans="2:31" x14ac:dyDescent="0.25">
      <c r="B375" s="15">
        <v>366</v>
      </c>
      <c r="C375" s="27">
        <f t="shared" si="23"/>
        <v>5965878.2224048385</v>
      </c>
      <c r="Z375" s="17">
        <v>55610</v>
      </c>
      <c r="AA375" s="26">
        <f t="shared" si="21"/>
        <v>6014815.9611390578</v>
      </c>
      <c r="AB375" s="26">
        <f t="shared" si="24"/>
        <v>300000</v>
      </c>
      <c r="AC375" s="26"/>
      <c r="AE375" s="26"/>
    </row>
    <row r="376" spans="2:31" x14ac:dyDescent="0.25">
      <c r="B376" s="15">
        <v>367</v>
      </c>
      <c r="C376" s="27">
        <f t="shared" si="23"/>
        <v>6014815.9611390578</v>
      </c>
      <c r="Z376" s="17">
        <v>55640</v>
      </c>
      <c r="AA376" s="26">
        <f t="shared" si="21"/>
        <v>6064155.1331883958</v>
      </c>
      <c r="AB376" s="26">
        <f t="shared" si="24"/>
        <v>300000</v>
      </c>
      <c r="AC376" s="26"/>
      <c r="AE376" s="26"/>
    </row>
    <row r="377" spans="2:31" x14ac:dyDescent="0.25">
      <c r="B377" s="15">
        <v>368</v>
      </c>
      <c r="C377" s="27">
        <f t="shared" si="23"/>
        <v>6064155.1331883958</v>
      </c>
      <c r="Z377" s="17">
        <v>55671</v>
      </c>
      <c r="AA377" s="26">
        <f t="shared" si="21"/>
        <v>6113899.0314860921</v>
      </c>
      <c r="AB377" s="26">
        <f t="shared" si="24"/>
        <v>300000</v>
      </c>
      <c r="AC377" s="26"/>
      <c r="AE377" s="26"/>
    </row>
    <row r="378" spans="2:31" x14ac:dyDescent="0.25">
      <c r="B378" s="15">
        <v>369</v>
      </c>
      <c r="C378" s="27">
        <f t="shared" si="23"/>
        <v>6113899.0314860921</v>
      </c>
      <c r="Z378" s="17">
        <v>55701</v>
      </c>
      <c r="AA378" s="26">
        <f t="shared" si="21"/>
        <v>6164050.9759771172</v>
      </c>
      <c r="AB378" s="26">
        <f t="shared" si="24"/>
        <v>300000</v>
      </c>
      <c r="AC378" s="26"/>
      <c r="AE378" s="26"/>
    </row>
    <row r="379" spans="2:31" x14ac:dyDescent="0.25">
      <c r="B379" s="15">
        <v>370</v>
      </c>
      <c r="C379" s="27">
        <f t="shared" si="23"/>
        <v>6164050.9759771172</v>
      </c>
      <c r="Z379" s="17">
        <v>55732</v>
      </c>
      <c r="AA379" s="26">
        <f t="shared" si="21"/>
        <v>6214614.3138397494</v>
      </c>
      <c r="AB379" s="26">
        <f t="shared" si="24"/>
        <v>300000</v>
      </c>
      <c r="AC379" s="26"/>
      <c r="AE379" s="26"/>
    </row>
    <row r="380" spans="2:31" x14ac:dyDescent="0.25">
      <c r="B380" s="15">
        <v>371</v>
      </c>
      <c r="C380" s="27">
        <f t="shared" si="23"/>
        <v>6214614.3138397494</v>
      </c>
      <c r="Z380" s="17">
        <v>55763</v>
      </c>
      <c r="AA380" s="26">
        <f t="shared" si="21"/>
        <v>6265592.4197089691</v>
      </c>
      <c r="AB380" s="26">
        <f t="shared" si="24"/>
        <v>300000</v>
      </c>
      <c r="AC380" s="26"/>
      <c r="AE380" s="26"/>
    </row>
    <row r="381" spans="2:31" x14ac:dyDescent="0.25">
      <c r="B381" s="15">
        <v>372</v>
      </c>
      <c r="C381" s="27">
        <f t="shared" si="23"/>
        <v>6265592.4197089691</v>
      </c>
      <c r="Z381" s="17">
        <v>55793</v>
      </c>
      <c r="AA381" s="26">
        <f t="shared" si="21"/>
        <v>6316988.6959016835</v>
      </c>
      <c r="AB381" s="26">
        <f t="shared" si="24"/>
        <v>300000</v>
      </c>
      <c r="AC381" s="26"/>
      <c r="AE381" s="26"/>
    </row>
    <row r="382" spans="2:31" x14ac:dyDescent="0.25">
      <c r="B382" s="15">
        <v>373</v>
      </c>
      <c r="C382" s="27">
        <f t="shared" si="23"/>
        <v>6316988.6959016835</v>
      </c>
      <c r="Z382" s="17">
        <v>55824</v>
      </c>
      <c r="AA382" s="26">
        <f t="shared" si="21"/>
        <v>6368806.5726437997</v>
      </c>
      <c r="AB382" s="26">
        <f t="shared" si="24"/>
        <v>300000</v>
      </c>
      <c r="AC382" s="26"/>
      <c r="AE382" s="26"/>
    </row>
    <row r="383" spans="2:31" x14ac:dyDescent="0.25">
      <c r="B383" s="15">
        <v>374</v>
      </c>
      <c r="C383" s="27">
        <f t="shared" si="23"/>
        <v>6368806.5726437997</v>
      </c>
      <c r="Z383" s="17">
        <v>55854</v>
      </c>
      <c r="AA383" s="26">
        <f t="shared" si="21"/>
        <v>6421049.5082991617</v>
      </c>
      <c r="AB383" s="26">
        <f t="shared" si="24"/>
        <v>300000</v>
      </c>
      <c r="AC383" s="26"/>
      <c r="AE383" s="26"/>
    </row>
    <row r="384" spans="2:31" x14ac:dyDescent="0.25">
      <c r="B384" s="15">
        <v>375</v>
      </c>
      <c r="C384" s="27">
        <f t="shared" si="23"/>
        <v>6421049.5082991617</v>
      </c>
      <c r="Z384" s="17">
        <v>55885</v>
      </c>
      <c r="AA384" s="26">
        <f t="shared" si="21"/>
        <v>6473720.9896003613</v>
      </c>
      <c r="AB384" s="26">
        <f t="shared" si="24"/>
        <v>300000</v>
      </c>
      <c r="AC384" s="26"/>
      <c r="AE384" s="26"/>
    </row>
    <row r="385" spans="2:31" x14ac:dyDescent="0.25">
      <c r="B385" s="15">
        <v>376</v>
      </c>
      <c r="C385" s="27">
        <f t="shared" si="23"/>
        <v>6473720.9896003613</v>
      </c>
      <c r="Z385" s="17">
        <v>55916</v>
      </c>
      <c r="AA385" s="26">
        <f t="shared" si="21"/>
        <v>6526824.5318814488</v>
      </c>
      <c r="AB385" s="26">
        <f t="shared" si="24"/>
        <v>300000</v>
      </c>
      <c r="AC385" s="26"/>
      <c r="AE385" s="26"/>
    </row>
    <row r="386" spans="2:31" x14ac:dyDescent="0.25">
      <c r="B386" s="15">
        <v>377</v>
      </c>
      <c r="C386" s="27">
        <f t="shared" si="23"/>
        <v>6526824.5318814488</v>
      </c>
      <c r="Z386" s="17">
        <v>55944</v>
      </c>
      <c r="AA386" s="26">
        <f t="shared" si="21"/>
        <v>6580363.6793125458</v>
      </c>
      <c r="AB386" s="26">
        <f t="shared" si="24"/>
        <v>300000</v>
      </c>
      <c r="AC386" s="26"/>
      <c r="AE386" s="26"/>
    </row>
    <row r="387" spans="2:31" x14ac:dyDescent="0.25">
      <c r="B387" s="15">
        <v>378</v>
      </c>
      <c r="C387" s="27">
        <f t="shared" si="23"/>
        <v>6580363.6793125458</v>
      </c>
      <c r="Z387" s="17">
        <v>55975</v>
      </c>
      <c r="AA387" s="26">
        <f t="shared" si="21"/>
        <v>6634342.0051363893</v>
      </c>
      <c r="AB387" s="26">
        <f t="shared" si="24"/>
        <v>300000</v>
      </c>
      <c r="AC387" s="26"/>
      <c r="AE387" s="26"/>
    </row>
    <row r="388" spans="2:31" x14ac:dyDescent="0.25">
      <c r="B388" s="15">
        <v>379</v>
      </c>
      <c r="C388" s="27">
        <f t="shared" si="23"/>
        <v>6634342.0051363893</v>
      </c>
      <c r="Z388" s="17">
        <v>56005</v>
      </c>
      <c r="AA388" s="26">
        <f t="shared" si="21"/>
        <v>6688763.1119068097</v>
      </c>
      <c r="AB388" s="26">
        <f t="shared" si="24"/>
        <v>300000</v>
      </c>
      <c r="AC388" s="26"/>
      <c r="AE388" s="26"/>
    </row>
    <row r="389" spans="2:31" x14ac:dyDescent="0.25">
      <c r="B389" s="15">
        <v>380</v>
      </c>
      <c r="C389" s="27">
        <f t="shared" si="23"/>
        <v>6688763.1119068097</v>
      </c>
      <c r="Z389" s="17">
        <v>56036</v>
      </c>
      <c r="AA389" s="26">
        <f t="shared" si="21"/>
        <v>6743630.6317291688</v>
      </c>
      <c r="AB389" s="26">
        <f t="shared" si="24"/>
        <v>300000</v>
      </c>
      <c r="AC389" s="26"/>
      <c r="AE389" s="26"/>
    </row>
    <row r="390" spans="2:31" x14ac:dyDescent="0.25">
      <c r="B390" s="15">
        <v>381</v>
      </c>
      <c r="C390" s="27">
        <f t="shared" si="23"/>
        <v>6743630.6317291688</v>
      </c>
      <c r="Z390" s="17">
        <v>56066</v>
      </c>
      <c r="AA390" s="26">
        <f t="shared" si="21"/>
        <v>6798948.2265027687</v>
      </c>
      <c r="AB390" s="26">
        <f t="shared" si="24"/>
        <v>300000</v>
      </c>
      <c r="AC390" s="26"/>
      <c r="AE390" s="26"/>
    </row>
    <row r="391" spans="2:31" x14ac:dyDescent="0.25">
      <c r="B391" s="15">
        <v>382</v>
      </c>
      <c r="C391" s="27">
        <f t="shared" si="23"/>
        <v>6798948.2265027687</v>
      </c>
      <c r="Z391" s="17">
        <v>56097</v>
      </c>
      <c r="AA391" s="26">
        <f t="shared" si="21"/>
        <v>6854719.5881652525</v>
      </c>
      <c r="AB391" s="26">
        <f t="shared" si="24"/>
        <v>300000</v>
      </c>
      <c r="AC391" s="26"/>
      <c r="AE391" s="26"/>
    </row>
    <row r="392" spans="2:31" x14ac:dyDescent="0.25">
      <c r="B392" s="15">
        <v>383</v>
      </c>
      <c r="C392" s="27">
        <f t="shared" si="23"/>
        <v>6854719.5881652525</v>
      </c>
      <c r="Z392" s="17">
        <v>56128</v>
      </c>
      <c r="AA392" s="26">
        <f t="shared" si="21"/>
        <v>6910948.4389390023</v>
      </c>
      <c r="AB392" s="26">
        <f t="shared" si="24"/>
        <v>300000</v>
      </c>
      <c r="AC392" s="26"/>
      <c r="AE392" s="26"/>
    </row>
    <row r="393" spans="2:31" x14ac:dyDescent="0.25">
      <c r="B393" s="15">
        <v>384</v>
      </c>
      <c r="C393" s="27">
        <f t="shared" si="23"/>
        <v>6910948.4389390023</v>
      </c>
      <c r="Z393" s="17">
        <v>56158</v>
      </c>
      <c r="AA393" s="26">
        <f t="shared" si="21"/>
        <v>6967638.5315795662</v>
      </c>
      <c r="AB393" s="26">
        <f t="shared" si="24"/>
        <v>300000</v>
      </c>
      <c r="AC393" s="26"/>
      <c r="AE393" s="26"/>
    </row>
    <row r="394" spans="2:31" x14ac:dyDescent="0.25">
      <c r="B394" s="15">
        <v>385</v>
      </c>
      <c r="C394" s="27">
        <f t="shared" si="23"/>
        <v>6967638.5315795662</v>
      </c>
      <c r="Z394" s="17">
        <v>56189</v>
      </c>
      <c r="AA394" s="26">
        <f t="shared" si="21"/>
        <v>7024793.6496261209</v>
      </c>
      <c r="AB394" s="26">
        <f t="shared" si="24"/>
        <v>300000</v>
      </c>
      <c r="AC394" s="26"/>
      <c r="AE394" s="26"/>
    </row>
    <row r="395" spans="2:31" x14ac:dyDescent="0.25">
      <c r="B395" s="15">
        <v>386</v>
      </c>
      <c r="C395" s="27">
        <f t="shared" si="23"/>
        <v>7024793.6496261209</v>
      </c>
      <c r="Z395" s="17">
        <v>56219</v>
      </c>
      <c r="AA395" s="26">
        <f t="shared" ref="AA395:AA458" si="25">AA394*(1+$D$7)+($D$5*(1+$D$7))</f>
        <v>7082417.6076539848</v>
      </c>
      <c r="AB395" s="26">
        <f t="shared" si="24"/>
        <v>300000</v>
      </c>
      <c r="AC395" s="26"/>
      <c r="AE395" s="26"/>
    </row>
    <row r="396" spans="2:31" x14ac:dyDescent="0.25">
      <c r="B396" s="15">
        <v>387</v>
      </c>
      <c r="C396" s="27">
        <f t="shared" ref="C396:C459" si="26">(C395+$D$5)*(1+$D$7)</f>
        <v>7082417.6076539848</v>
      </c>
      <c r="Z396" s="17">
        <v>56250</v>
      </c>
      <c r="AA396" s="26">
        <f t="shared" si="25"/>
        <v>7140514.2515292075</v>
      </c>
      <c r="AB396" s="26">
        <f t="shared" ref="AB396:AB459" si="27">AB395+$D$5</f>
        <v>300000</v>
      </c>
      <c r="AC396" s="26"/>
      <c r="AE396" s="26"/>
    </row>
    <row r="397" spans="2:31" x14ac:dyDescent="0.25">
      <c r="B397" s="15">
        <v>388</v>
      </c>
      <c r="C397" s="27">
        <f t="shared" si="26"/>
        <v>7140514.2515292075</v>
      </c>
      <c r="Z397" s="17">
        <v>56281</v>
      </c>
      <c r="AA397" s="26">
        <f t="shared" si="25"/>
        <v>7199087.4586652461</v>
      </c>
      <c r="AB397" s="26">
        <f t="shared" si="27"/>
        <v>300000</v>
      </c>
      <c r="AC397" s="26"/>
      <c r="AE397" s="26"/>
    </row>
    <row r="398" spans="2:31" x14ac:dyDescent="0.25">
      <c r="B398" s="15">
        <v>389</v>
      </c>
      <c r="C398" s="27">
        <f t="shared" si="26"/>
        <v>7199087.4586652461</v>
      </c>
      <c r="Z398" s="17">
        <v>56309</v>
      </c>
      <c r="AA398" s="26">
        <f t="shared" si="25"/>
        <v>7258141.1382817468</v>
      </c>
      <c r="AB398" s="26">
        <f t="shared" si="27"/>
        <v>300000</v>
      </c>
      <c r="AC398" s="26"/>
      <c r="AE398" s="26"/>
    </row>
    <row r="399" spans="2:31" x14ac:dyDescent="0.25">
      <c r="B399" s="15">
        <v>390</v>
      </c>
      <c r="C399" s="27">
        <f t="shared" si="26"/>
        <v>7258141.1382817468</v>
      </c>
      <c r="Z399" s="17">
        <v>56340</v>
      </c>
      <c r="AA399" s="26">
        <f t="shared" si="25"/>
        <v>7317679.2316654464</v>
      </c>
      <c r="AB399" s="26">
        <f t="shared" si="27"/>
        <v>300000</v>
      </c>
      <c r="AC399" s="26"/>
      <c r="AE399" s="26"/>
    </row>
    <row r="400" spans="2:31" x14ac:dyDescent="0.25">
      <c r="B400" s="15">
        <v>391</v>
      </c>
      <c r="C400" s="27">
        <f t="shared" si="26"/>
        <v>7317679.2316654464</v>
      </c>
      <c r="Z400" s="17">
        <v>56370</v>
      </c>
      <c r="AA400" s="26">
        <f t="shared" si="25"/>
        <v>7377705.7124332199</v>
      </c>
      <c r="AB400" s="26">
        <f t="shared" si="27"/>
        <v>300000</v>
      </c>
      <c r="AC400" s="26"/>
      <c r="AE400" s="26"/>
    </row>
    <row r="401" spans="2:31" x14ac:dyDescent="0.25">
      <c r="B401" s="15">
        <v>392</v>
      </c>
      <c r="C401" s="27">
        <f t="shared" si="26"/>
        <v>7377705.7124332199</v>
      </c>
      <c r="Z401" s="17">
        <v>56401</v>
      </c>
      <c r="AA401" s="26">
        <f t="shared" si="25"/>
        <v>7438224.5867972821</v>
      </c>
      <c r="AB401" s="26">
        <f t="shared" si="27"/>
        <v>300000</v>
      </c>
      <c r="AC401" s="26"/>
      <c r="AE401" s="26"/>
    </row>
    <row r="402" spans="2:31" x14ac:dyDescent="0.25">
      <c r="B402" s="15">
        <v>393</v>
      </c>
      <c r="C402" s="27">
        <f t="shared" si="26"/>
        <v>7438224.5867972821</v>
      </c>
      <c r="Z402" s="17">
        <v>56431</v>
      </c>
      <c r="AA402" s="26">
        <f t="shared" si="25"/>
        <v>7499239.8938325634</v>
      </c>
      <c r="AB402" s="26">
        <f t="shared" si="27"/>
        <v>300000</v>
      </c>
      <c r="AC402" s="26"/>
      <c r="AE402" s="26"/>
    </row>
    <row r="403" spans="2:31" x14ac:dyDescent="0.25">
      <c r="B403" s="15">
        <v>394</v>
      </c>
      <c r="C403" s="27">
        <f t="shared" si="26"/>
        <v>7499239.8938325634</v>
      </c>
      <c r="Z403" s="17">
        <v>56462</v>
      </c>
      <c r="AA403" s="26">
        <f t="shared" si="25"/>
        <v>7560755.7057462828</v>
      </c>
      <c r="AB403" s="26">
        <f t="shared" si="27"/>
        <v>300000</v>
      </c>
      <c r="AC403" s="26"/>
      <c r="AE403" s="26"/>
    </row>
    <row r="404" spans="2:31" x14ac:dyDescent="0.25">
      <c r="B404" s="15">
        <v>395</v>
      </c>
      <c r="C404" s="27">
        <f t="shared" si="26"/>
        <v>7560755.7057462828</v>
      </c>
      <c r="Z404" s="17">
        <v>56493</v>
      </c>
      <c r="AA404" s="26">
        <f t="shared" si="25"/>
        <v>7622776.1281497283</v>
      </c>
      <c r="AB404" s="26">
        <f t="shared" si="27"/>
        <v>300000</v>
      </c>
      <c r="AC404" s="26"/>
      <c r="AE404" s="26"/>
    </row>
    <row r="405" spans="2:31" x14ac:dyDescent="0.25">
      <c r="B405" s="15">
        <v>396</v>
      </c>
      <c r="C405" s="27">
        <f t="shared" si="26"/>
        <v>7622776.1281497283</v>
      </c>
      <c r="Z405" s="17">
        <v>56523</v>
      </c>
      <c r="AA405" s="26">
        <f t="shared" si="25"/>
        <v>7685305.3003322706</v>
      </c>
      <c r="AB405" s="26">
        <f t="shared" si="27"/>
        <v>300000</v>
      </c>
      <c r="AC405" s="26"/>
      <c r="AE405" s="26"/>
    </row>
    <row r="406" spans="2:31" x14ac:dyDescent="0.25">
      <c r="B406" s="15">
        <v>397</v>
      </c>
      <c r="C406" s="27">
        <f t="shared" si="26"/>
        <v>7685305.3003322706</v>
      </c>
      <c r="Z406" s="17">
        <v>56554</v>
      </c>
      <c r="AA406" s="26">
        <f t="shared" si="25"/>
        <v>7748347.3955376204</v>
      </c>
      <c r="AB406" s="26">
        <f t="shared" si="27"/>
        <v>300000</v>
      </c>
      <c r="AC406" s="26"/>
      <c r="AE406" s="26"/>
    </row>
    <row r="407" spans="2:31" x14ac:dyDescent="0.25">
      <c r="B407" s="15">
        <v>398</v>
      </c>
      <c r="C407" s="27">
        <f t="shared" si="26"/>
        <v>7748347.3955376204</v>
      </c>
      <c r="Z407" s="17">
        <v>56584</v>
      </c>
      <c r="AA407" s="26">
        <f t="shared" si="25"/>
        <v>7811906.6212423546</v>
      </c>
      <c r="AB407" s="26">
        <f t="shared" si="27"/>
        <v>300000</v>
      </c>
      <c r="AC407" s="26"/>
      <c r="AE407" s="26"/>
    </row>
    <row r="408" spans="2:31" x14ac:dyDescent="0.25">
      <c r="B408" s="15">
        <v>399</v>
      </c>
      <c r="C408" s="27">
        <f t="shared" si="26"/>
        <v>7811906.6212423546</v>
      </c>
      <c r="Z408" s="17">
        <v>56615</v>
      </c>
      <c r="AA408" s="26">
        <f t="shared" si="25"/>
        <v>7875987.2194367256</v>
      </c>
      <c r="AB408" s="26">
        <f t="shared" si="27"/>
        <v>300000</v>
      </c>
      <c r="AC408" s="26"/>
      <c r="AE408" s="26"/>
    </row>
    <row r="409" spans="2:31" x14ac:dyDescent="0.25">
      <c r="B409" s="15">
        <v>400</v>
      </c>
      <c r="C409" s="27">
        <f t="shared" si="26"/>
        <v>7875987.2194367256</v>
      </c>
      <c r="Z409" s="17">
        <v>56646</v>
      </c>
      <c r="AA409" s="26">
        <f t="shared" si="25"/>
        <v>7940593.4669077769</v>
      </c>
      <c r="AB409" s="26">
        <f t="shared" si="27"/>
        <v>300000</v>
      </c>
      <c r="AC409" s="26"/>
      <c r="AE409" s="26"/>
    </row>
    <row r="410" spans="2:31" x14ac:dyDescent="0.25">
      <c r="B410" s="15">
        <v>401</v>
      </c>
      <c r="C410" s="27">
        <f t="shared" si="26"/>
        <v>7940593.4669077769</v>
      </c>
      <c r="Z410" s="17">
        <v>56674</v>
      </c>
      <c r="AA410" s="26">
        <f t="shared" si="25"/>
        <v>8005729.6755247768</v>
      </c>
      <c r="AB410" s="26">
        <f t="shared" si="27"/>
        <v>300000</v>
      </c>
      <c r="AC410" s="26"/>
      <c r="AE410" s="26"/>
    </row>
    <row r="411" spans="2:31" x14ac:dyDescent="0.25">
      <c r="B411" s="15">
        <v>402</v>
      </c>
      <c r="C411" s="27">
        <f t="shared" si="26"/>
        <v>8005729.6755247768</v>
      </c>
      <c r="Z411" s="17">
        <v>56705</v>
      </c>
      <c r="AA411" s="26">
        <f t="shared" si="25"/>
        <v>8071400.1925269971</v>
      </c>
      <c r="AB411" s="26">
        <f t="shared" si="27"/>
        <v>300000</v>
      </c>
      <c r="AC411" s="26"/>
      <c r="AE411" s="26"/>
    </row>
    <row r="412" spans="2:31" x14ac:dyDescent="0.25">
      <c r="B412" s="15">
        <v>403</v>
      </c>
      <c r="C412" s="27">
        <f t="shared" si="26"/>
        <v>8071400.1925269971</v>
      </c>
      <c r="Z412" s="17">
        <v>56735</v>
      </c>
      <c r="AA412" s="26">
        <f t="shared" si="25"/>
        <v>8137609.4008138515</v>
      </c>
      <c r="AB412" s="26">
        <f t="shared" si="27"/>
        <v>300000</v>
      </c>
      <c r="AC412" s="26"/>
      <c r="AE412" s="26"/>
    </row>
    <row r="413" spans="2:31" x14ac:dyDescent="0.25">
      <c r="B413" s="15">
        <v>404</v>
      </c>
      <c r="C413" s="27">
        <f t="shared" si="26"/>
        <v>8137609.4008138515</v>
      </c>
      <c r="Z413" s="17">
        <v>56766</v>
      </c>
      <c r="AA413" s="26">
        <f t="shared" si="25"/>
        <v>8204361.7192374123</v>
      </c>
      <c r="AB413" s="26">
        <f t="shared" si="27"/>
        <v>300000</v>
      </c>
      <c r="AC413" s="26"/>
      <c r="AE413" s="26"/>
    </row>
    <row r="414" spans="2:31" x14ac:dyDescent="0.25">
      <c r="B414" s="15">
        <v>405</v>
      </c>
      <c r="C414" s="27">
        <f t="shared" si="26"/>
        <v>8204361.7192374123</v>
      </c>
      <c r="Z414" s="17">
        <v>56796</v>
      </c>
      <c r="AA414" s="26">
        <f t="shared" si="25"/>
        <v>8271661.6028973274</v>
      </c>
      <c r="AB414" s="26">
        <f t="shared" si="27"/>
        <v>300000</v>
      </c>
      <c r="AC414" s="26"/>
      <c r="AE414" s="26"/>
    </row>
    <row r="415" spans="2:31" x14ac:dyDescent="0.25">
      <c r="B415" s="15">
        <v>406</v>
      </c>
      <c r="C415" s="27">
        <f t="shared" si="26"/>
        <v>8271661.6028973274</v>
      </c>
      <c r="Z415" s="17">
        <v>56827</v>
      </c>
      <c r="AA415" s="26">
        <f t="shared" si="25"/>
        <v>8339513.5434381599</v>
      </c>
      <c r="AB415" s="26">
        <f t="shared" si="27"/>
        <v>300000</v>
      </c>
      <c r="AC415" s="26"/>
      <c r="AE415" s="26"/>
    </row>
    <row r="416" spans="2:31" x14ac:dyDescent="0.25">
      <c r="B416" s="15">
        <v>407</v>
      </c>
      <c r="C416" s="27">
        <f t="shared" si="26"/>
        <v>8339513.5434381599</v>
      </c>
      <c r="Z416" s="17">
        <v>56858</v>
      </c>
      <c r="AA416" s="26">
        <f t="shared" si="25"/>
        <v>8407922.0693491604</v>
      </c>
      <c r="AB416" s="26">
        <f t="shared" si="27"/>
        <v>300000</v>
      </c>
      <c r="AC416" s="26"/>
      <c r="AE416" s="26"/>
    </row>
    <row r="417" spans="2:31" x14ac:dyDescent="0.25">
      <c r="B417" s="15">
        <v>408</v>
      </c>
      <c r="C417" s="27">
        <f t="shared" si="26"/>
        <v>8407922.0693491604</v>
      </c>
      <c r="Z417" s="17">
        <v>56888</v>
      </c>
      <c r="AA417" s="26">
        <f t="shared" si="25"/>
        <v>8476891.7462665047</v>
      </c>
      <c r="AB417" s="26">
        <f t="shared" si="27"/>
        <v>300000</v>
      </c>
      <c r="AC417" s="26"/>
      <c r="AE417" s="26"/>
    </row>
    <row r="418" spans="2:31" x14ac:dyDescent="0.25">
      <c r="B418" s="15">
        <v>409</v>
      </c>
      <c r="C418" s="27">
        <f t="shared" si="26"/>
        <v>8476891.7462665047</v>
      </c>
      <c r="Z418" s="17">
        <v>56919</v>
      </c>
      <c r="AA418" s="26">
        <f t="shared" si="25"/>
        <v>8546427.1772780064</v>
      </c>
      <c r="AB418" s="26">
        <f t="shared" si="27"/>
        <v>300000</v>
      </c>
      <c r="AC418" s="26"/>
      <c r="AE418" s="26"/>
    </row>
    <row r="419" spans="2:31" x14ac:dyDescent="0.25">
      <c r="B419" s="15">
        <v>410</v>
      </c>
      <c r="C419" s="27">
        <f t="shared" si="26"/>
        <v>8546427.1772780064</v>
      </c>
      <c r="Z419" s="17">
        <v>56949</v>
      </c>
      <c r="AA419" s="26">
        <f t="shared" si="25"/>
        <v>8616533.0032303277</v>
      </c>
      <c r="AB419" s="26">
        <f t="shared" si="27"/>
        <v>300000</v>
      </c>
      <c r="AC419" s="26"/>
      <c r="AE419" s="26"/>
    </row>
    <row r="420" spans="2:31" x14ac:dyDescent="0.25">
      <c r="B420" s="15">
        <v>411</v>
      </c>
      <c r="C420" s="27">
        <f t="shared" si="26"/>
        <v>8616533.0032303277</v>
      </c>
      <c r="Z420" s="17">
        <v>56980</v>
      </c>
      <c r="AA420" s="26">
        <f t="shared" si="25"/>
        <v>8687213.9030387197</v>
      </c>
      <c r="AB420" s="26">
        <f t="shared" si="27"/>
        <v>300000</v>
      </c>
      <c r="AC420" s="26"/>
      <c r="AE420" s="26"/>
    </row>
    <row r="421" spans="2:31" x14ac:dyDescent="0.25">
      <c r="B421" s="15">
        <v>412</v>
      </c>
      <c r="C421" s="27">
        <f t="shared" si="26"/>
        <v>8687213.9030387197</v>
      </c>
      <c r="Z421" s="17">
        <v>57011</v>
      </c>
      <c r="AA421" s="26">
        <f t="shared" si="25"/>
        <v>8758474.593999289</v>
      </c>
      <c r="AB421" s="26">
        <f t="shared" si="27"/>
        <v>300000</v>
      </c>
      <c r="AC421" s="26"/>
      <c r="AE421" s="26"/>
    </row>
    <row r="422" spans="2:31" x14ac:dyDescent="0.25">
      <c r="B422" s="15">
        <v>413</v>
      </c>
      <c r="C422" s="27">
        <f t="shared" si="26"/>
        <v>8758474.593999289</v>
      </c>
      <c r="Z422" s="17">
        <v>57040</v>
      </c>
      <c r="AA422" s="26">
        <f t="shared" si="25"/>
        <v>8830319.8321038391</v>
      </c>
      <c r="AB422" s="26">
        <f t="shared" si="27"/>
        <v>300000</v>
      </c>
      <c r="AC422" s="26"/>
      <c r="AE422" s="26"/>
    </row>
    <row r="423" spans="2:31" x14ac:dyDescent="0.25">
      <c r="B423" s="15">
        <v>414</v>
      </c>
      <c r="C423" s="27">
        <f t="shared" si="26"/>
        <v>8830319.8321038391</v>
      </c>
      <c r="Z423" s="17">
        <v>57071</v>
      </c>
      <c r="AA423" s="26">
        <f t="shared" si="25"/>
        <v>8902754.4123572893</v>
      </c>
      <c r="AB423" s="26">
        <f t="shared" si="27"/>
        <v>300000</v>
      </c>
      <c r="AC423" s="26"/>
      <c r="AE423" s="26"/>
    </row>
    <row r="424" spans="2:31" x14ac:dyDescent="0.25">
      <c r="B424" s="15">
        <v>415</v>
      </c>
      <c r="C424" s="27">
        <f t="shared" si="26"/>
        <v>8902754.4123572893</v>
      </c>
      <c r="Z424" s="17">
        <v>57101</v>
      </c>
      <c r="AA424" s="26">
        <f t="shared" si="25"/>
        <v>8975783.1690976899</v>
      </c>
      <c r="AB424" s="26">
        <f t="shared" si="27"/>
        <v>300000</v>
      </c>
      <c r="AC424" s="26"/>
      <c r="AE424" s="26"/>
    </row>
    <row r="425" spans="2:31" x14ac:dyDescent="0.25">
      <c r="B425" s="15">
        <v>416</v>
      </c>
      <c r="C425" s="27">
        <f t="shared" si="26"/>
        <v>8975783.1690976899</v>
      </c>
      <c r="Z425" s="17">
        <v>57132</v>
      </c>
      <c r="AA425" s="26">
        <f t="shared" si="25"/>
        <v>9049410.9763188772</v>
      </c>
      <c r="AB425" s="26">
        <f t="shared" si="27"/>
        <v>300000</v>
      </c>
      <c r="AC425" s="26"/>
      <c r="AE425" s="26"/>
    </row>
    <row r="426" spans="2:31" x14ac:dyDescent="0.25">
      <c r="B426" s="15">
        <v>417</v>
      </c>
      <c r="C426" s="27">
        <f t="shared" si="26"/>
        <v>9049410.9763188772</v>
      </c>
      <c r="Z426" s="17">
        <v>57162</v>
      </c>
      <c r="AA426" s="26">
        <f t="shared" si="25"/>
        <v>9123642.747995764</v>
      </c>
      <c r="AB426" s="26">
        <f t="shared" si="27"/>
        <v>300000</v>
      </c>
      <c r="AC426" s="26"/>
      <c r="AE426" s="26"/>
    </row>
    <row r="427" spans="2:31" x14ac:dyDescent="0.25">
      <c r="B427" s="15">
        <v>418</v>
      </c>
      <c r="C427" s="27">
        <f t="shared" si="26"/>
        <v>9123642.747995764</v>
      </c>
      <c r="Z427" s="17">
        <v>57193</v>
      </c>
      <c r="AA427" s="26">
        <f t="shared" si="25"/>
        <v>9198483.4384123031</v>
      </c>
      <c r="AB427" s="26">
        <f t="shared" si="27"/>
        <v>300000</v>
      </c>
      <c r="AC427" s="26"/>
      <c r="AE427" s="26"/>
    </row>
    <row r="428" spans="2:31" x14ac:dyDescent="0.25">
      <c r="B428" s="15">
        <v>419</v>
      </c>
      <c r="C428" s="27">
        <f t="shared" si="26"/>
        <v>9198483.4384123031</v>
      </c>
      <c r="Z428" s="17">
        <v>57224</v>
      </c>
      <c r="AA428" s="26">
        <f t="shared" si="25"/>
        <v>9273938.0424921364</v>
      </c>
      <c r="AB428" s="26">
        <f t="shared" si="27"/>
        <v>300000</v>
      </c>
      <c r="AC428" s="26"/>
      <c r="AE428" s="26"/>
    </row>
    <row r="429" spans="2:31" x14ac:dyDescent="0.25">
      <c r="B429" s="15">
        <v>420</v>
      </c>
      <c r="C429" s="27">
        <f t="shared" si="26"/>
        <v>9273938.0424921364</v>
      </c>
      <c r="Z429" s="17">
        <v>57254</v>
      </c>
      <c r="AA429" s="26">
        <f t="shared" si="25"/>
        <v>9350011.5961319674</v>
      </c>
      <c r="AB429" s="26">
        <f t="shared" si="27"/>
        <v>300000</v>
      </c>
      <c r="AC429" s="26"/>
      <c r="AE429" s="26"/>
    </row>
    <row r="430" spans="2:31" x14ac:dyDescent="0.25">
      <c r="B430" s="15">
        <v>421</v>
      </c>
      <c r="C430" s="27">
        <f t="shared" si="26"/>
        <v>9350011.5961319674</v>
      </c>
      <c r="Z430" s="17">
        <v>57285</v>
      </c>
      <c r="AA430" s="26">
        <f t="shared" si="25"/>
        <v>9426709.1765376534</v>
      </c>
      <c r="AB430" s="26">
        <f t="shared" si="27"/>
        <v>300000</v>
      </c>
      <c r="AC430" s="26"/>
      <c r="AE430" s="26"/>
    </row>
    <row r="431" spans="2:31" x14ac:dyDescent="0.25">
      <c r="B431" s="15">
        <v>422</v>
      </c>
      <c r="C431" s="27">
        <f t="shared" si="26"/>
        <v>9426709.1765376534</v>
      </c>
      <c r="Z431" s="17">
        <v>57315</v>
      </c>
      <c r="AA431" s="26">
        <f t="shared" si="25"/>
        <v>9504035.9025630634</v>
      </c>
      <c r="AB431" s="26">
        <f t="shared" si="27"/>
        <v>300000</v>
      </c>
      <c r="AC431" s="26"/>
      <c r="AE431" s="26"/>
    </row>
    <row r="432" spans="2:31" x14ac:dyDescent="0.25">
      <c r="B432" s="15">
        <v>423</v>
      </c>
      <c r="C432" s="27">
        <f t="shared" si="26"/>
        <v>9504035.9025630634</v>
      </c>
      <c r="Z432" s="17">
        <v>57346</v>
      </c>
      <c r="AA432" s="26">
        <f t="shared" si="25"/>
        <v>9581996.9350517187</v>
      </c>
      <c r="AB432" s="26">
        <f t="shared" si="27"/>
        <v>300000</v>
      </c>
      <c r="AC432" s="26"/>
      <c r="AE432" s="26"/>
    </row>
    <row r="433" spans="2:31" x14ac:dyDescent="0.25">
      <c r="B433" s="15">
        <v>424</v>
      </c>
      <c r="C433" s="27">
        <f t="shared" si="26"/>
        <v>9581996.9350517187</v>
      </c>
      <c r="Z433" s="17">
        <v>57377</v>
      </c>
      <c r="AA433" s="26">
        <f t="shared" si="25"/>
        <v>9660597.4771812279</v>
      </c>
      <c r="AB433" s="26">
        <f t="shared" si="27"/>
        <v>300000</v>
      </c>
      <c r="AC433" s="26"/>
      <c r="AE433" s="26"/>
    </row>
    <row r="434" spans="2:31" x14ac:dyDescent="0.25">
      <c r="B434" s="15">
        <v>425</v>
      </c>
      <c r="C434" s="27">
        <f t="shared" si="26"/>
        <v>9660597.4771812279</v>
      </c>
      <c r="Z434" s="17">
        <v>57405</v>
      </c>
      <c r="AA434" s="26">
        <f t="shared" si="25"/>
        <v>9739842.774810547</v>
      </c>
      <c r="AB434" s="26">
        <f t="shared" si="27"/>
        <v>300000</v>
      </c>
      <c r="AC434" s="26"/>
      <c r="AE434" s="26"/>
    </row>
    <row r="435" spans="2:31" x14ac:dyDescent="0.25">
      <c r="B435" s="15">
        <v>426</v>
      </c>
      <c r="C435" s="27">
        <f t="shared" si="26"/>
        <v>9739842.774810547</v>
      </c>
      <c r="Z435" s="17">
        <v>57436</v>
      </c>
      <c r="AA435" s="26">
        <f t="shared" si="25"/>
        <v>9819738.1168301012</v>
      </c>
      <c r="AB435" s="26">
        <f t="shared" si="27"/>
        <v>300000</v>
      </c>
      <c r="AC435" s="26"/>
      <c r="AE435" s="26"/>
    </row>
    <row r="436" spans="2:31" x14ac:dyDescent="0.25">
      <c r="B436" s="15">
        <v>427</v>
      </c>
      <c r="C436" s="27">
        <f t="shared" si="26"/>
        <v>9819738.1168301012</v>
      </c>
      <c r="Z436" s="17">
        <v>57466</v>
      </c>
      <c r="AA436" s="26">
        <f t="shared" si="25"/>
        <v>9900288.8355147634</v>
      </c>
      <c r="AB436" s="26">
        <f t="shared" si="27"/>
        <v>300000</v>
      </c>
      <c r="AC436" s="26"/>
      <c r="AE436" s="26"/>
    </row>
    <row r="437" spans="2:31" x14ac:dyDescent="0.25">
      <c r="B437" s="15">
        <v>428</v>
      </c>
      <c r="C437" s="27">
        <f t="shared" si="26"/>
        <v>9900288.8355147634</v>
      </c>
      <c r="Z437" s="17">
        <v>57497</v>
      </c>
      <c r="AA437" s="26">
        <f t="shared" si="25"/>
        <v>9981500.3068797328</v>
      </c>
      <c r="AB437" s="26">
        <f t="shared" si="27"/>
        <v>300000</v>
      </c>
      <c r="AC437" s="26"/>
      <c r="AE437" s="26"/>
    </row>
    <row r="438" spans="2:31" x14ac:dyDescent="0.25">
      <c r="B438" s="15">
        <v>429</v>
      </c>
      <c r="C438" s="27">
        <f t="shared" si="26"/>
        <v>9981500.3068797328</v>
      </c>
      <c r="Z438" s="17">
        <v>57527</v>
      </c>
      <c r="AA438" s="26">
        <f t="shared" si="25"/>
        <v>10063377.951039338</v>
      </c>
      <c r="AB438" s="26">
        <f t="shared" si="27"/>
        <v>300000</v>
      </c>
      <c r="AC438" s="26"/>
      <c r="AE438" s="26"/>
    </row>
    <row r="439" spans="2:31" x14ac:dyDescent="0.25">
      <c r="B439" s="15">
        <v>430</v>
      </c>
      <c r="C439" s="27">
        <f t="shared" si="26"/>
        <v>10063377.951039338</v>
      </c>
      <c r="Z439" s="17">
        <v>57558</v>
      </c>
      <c r="AA439" s="26">
        <f t="shared" si="25"/>
        <v>10145927.23256878</v>
      </c>
      <c r="AB439" s="26">
        <f t="shared" si="27"/>
        <v>300000</v>
      </c>
      <c r="AC439" s="26"/>
      <c r="AE439" s="26"/>
    </row>
    <row r="440" spans="2:31" x14ac:dyDescent="0.25">
      <c r="B440" s="15">
        <v>431</v>
      </c>
      <c r="C440" s="27">
        <f t="shared" si="26"/>
        <v>10145927.23256878</v>
      </c>
      <c r="Z440" s="17">
        <v>57589</v>
      </c>
      <c r="AA440" s="26">
        <f t="shared" si="25"/>
        <v>10229153.660868837</v>
      </c>
      <c r="AB440" s="26">
        <f t="shared" si="27"/>
        <v>300000</v>
      </c>
      <c r="AC440" s="26"/>
      <c r="AE440" s="26"/>
    </row>
    <row r="441" spans="2:31" x14ac:dyDescent="0.25">
      <c r="B441" s="15">
        <v>432</v>
      </c>
      <c r="C441" s="27">
        <f t="shared" si="26"/>
        <v>10229153.660868837</v>
      </c>
      <c r="Z441" s="17">
        <v>57619</v>
      </c>
      <c r="AA441" s="26">
        <f t="shared" si="25"/>
        <v>10313062.790533571</v>
      </c>
      <c r="AB441" s="26">
        <f t="shared" si="27"/>
        <v>300000</v>
      </c>
      <c r="AC441" s="26"/>
      <c r="AE441" s="26"/>
    </row>
    <row r="442" spans="2:31" x14ac:dyDescent="0.25">
      <c r="B442" s="15">
        <v>433</v>
      </c>
      <c r="C442" s="27">
        <f t="shared" si="26"/>
        <v>10313062.790533571</v>
      </c>
      <c r="Z442" s="17">
        <v>57650</v>
      </c>
      <c r="AA442" s="26">
        <f t="shared" si="25"/>
        <v>10397660.221721042</v>
      </c>
      <c r="AB442" s="26">
        <f t="shared" si="27"/>
        <v>300000</v>
      </c>
      <c r="AC442" s="26"/>
      <c r="AE442" s="26"/>
    </row>
    <row r="443" spans="2:31" x14ac:dyDescent="0.25">
      <c r="B443" s="15">
        <v>434</v>
      </c>
      <c r="C443" s="27">
        <f t="shared" si="26"/>
        <v>10397660.221721042</v>
      </c>
      <c r="Z443" s="17">
        <v>57680</v>
      </c>
      <c r="AA443" s="26">
        <f t="shared" si="25"/>
        <v>10482951.60052707</v>
      </c>
      <c r="AB443" s="26">
        <f t="shared" si="27"/>
        <v>300000</v>
      </c>
      <c r="AC443" s="26"/>
      <c r="AE443" s="26"/>
    </row>
    <row r="444" spans="2:31" x14ac:dyDescent="0.25">
      <c r="B444" s="15">
        <v>435</v>
      </c>
      <c r="C444" s="27">
        <f t="shared" si="26"/>
        <v>10482951.60052707</v>
      </c>
      <c r="Z444" s="17">
        <v>57711</v>
      </c>
      <c r="AA444" s="26">
        <f t="shared" si="25"/>
        <v>10568942.619362058</v>
      </c>
      <c r="AB444" s="26">
        <f t="shared" si="27"/>
        <v>300000</v>
      </c>
      <c r="AC444" s="26"/>
      <c r="AE444" s="26"/>
    </row>
    <row r="445" spans="2:31" x14ac:dyDescent="0.25">
      <c r="B445" s="15">
        <v>436</v>
      </c>
      <c r="C445" s="27">
        <f t="shared" si="26"/>
        <v>10568942.619362058</v>
      </c>
      <c r="Z445" s="17">
        <v>57742</v>
      </c>
      <c r="AA445" s="26">
        <f t="shared" si="25"/>
        <v>10655639.017330905</v>
      </c>
      <c r="AB445" s="26">
        <f t="shared" si="27"/>
        <v>300000</v>
      </c>
      <c r="AC445" s="26"/>
      <c r="AE445" s="26"/>
    </row>
    <row r="446" spans="2:31" x14ac:dyDescent="0.25">
      <c r="B446" s="15">
        <v>437</v>
      </c>
      <c r="C446" s="27">
        <f t="shared" si="26"/>
        <v>10655639.017330905</v>
      </c>
      <c r="Z446" s="17">
        <v>57770</v>
      </c>
      <c r="AA446" s="26">
        <f t="shared" si="25"/>
        <v>10743046.580616046</v>
      </c>
      <c r="AB446" s="26">
        <f t="shared" si="27"/>
        <v>300000</v>
      </c>
      <c r="AC446" s="26"/>
      <c r="AE446" s="26"/>
    </row>
    <row r="447" spans="2:31" x14ac:dyDescent="0.25">
      <c r="B447" s="15">
        <v>438</v>
      </c>
      <c r="C447" s="27">
        <f t="shared" si="26"/>
        <v>10743046.580616046</v>
      </c>
      <c r="Z447" s="17">
        <v>57801</v>
      </c>
      <c r="AA447" s="26">
        <f t="shared" si="25"/>
        <v>10831171.142863614</v>
      </c>
      <c r="AB447" s="26">
        <f t="shared" si="27"/>
        <v>300000</v>
      </c>
      <c r="AC447" s="26"/>
      <c r="AE447" s="26"/>
    </row>
    <row r="448" spans="2:31" x14ac:dyDescent="0.25">
      <c r="B448" s="15">
        <v>439</v>
      </c>
      <c r="C448" s="27">
        <f t="shared" si="26"/>
        <v>10831171.142863614</v>
      </c>
      <c r="Z448" s="17">
        <v>57831</v>
      </c>
      <c r="AA448" s="26">
        <f t="shared" si="25"/>
        <v>10920018.585572796</v>
      </c>
      <c r="AB448" s="26">
        <f t="shared" si="27"/>
        <v>300000</v>
      </c>
      <c r="AC448" s="26"/>
      <c r="AE448" s="26"/>
    </row>
    <row r="449" spans="2:31" x14ac:dyDescent="0.25">
      <c r="B449" s="15">
        <v>440</v>
      </c>
      <c r="C449" s="27">
        <f t="shared" si="26"/>
        <v>10920018.585572796</v>
      </c>
      <c r="Z449" s="17">
        <v>57862</v>
      </c>
      <c r="AA449" s="26">
        <f t="shared" si="25"/>
        <v>11009594.838488357</v>
      </c>
      <c r="AB449" s="26">
        <f t="shared" si="27"/>
        <v>300000</v>
      </c>
      <c r="AC449" s="26"/>
      <c r="AE449" s="26"/>
    </row>
    <row r="450" spans="2:31" x14ac:dyDescent="0.25">
      <c r="B450" s="15">
        <v>441</v>
      </c>
      <c r="C450" s="27">
        <f t="shared" si="26"/>
        <v>11009594.838488357</v>
      </c>
      <c r="Z450" s="17">
        <v>57892</v>
      </c>
      <c r="AA450" s="26">
        <f t="shared" si="25"/>
        <v>11099905.879996402</v>
      </c>
      <c r="AB450" s="26">
        <f t="shared" si="27"/>
        <v>300000</v>
      </c>
      <c r="AC450" s="26"/>
      <c r="AE450" s="26"/>
    </row>
    <row r="451" spans="2:31" x14ac:dyDescent="0.25">
      <c r="B451" s="15">
        <v>442</v>
      </c>
      <c r="C451" s="27">
        <f t="shared" si="26"/>
        <v>11099905.879996402</v>
      </c>
      <c r="Z451" s="17">
        <v>57923</v>
      </c>
      <c r="AA451" s="26">
        <f t="shared" si="25"/>
        <v>11190957.737523377</v>
      </c>
      <c r="AB451" s="26">
        <f t="shared" si="27"/>
        <v>300000</v>
      </c>
      <c r="AC451" s="26"/>
      <c r="AE451" s="26"/>
    </row>
    <row r="452" spans="2:31" x14ac:dyDescent="0.25">
      <c r="B452" s="15">
        <v>443</v>
      </c>
      <c r="C452" s="27">
        <f t="shared" si="26"/>
        <v>11190957.737523377</v>
      </c>
      <c r="Z452" s="17">
        <v>57954</v>
      </c>
      <c r="AA452" s="26">
        <f t="shared" si="25"/>
        <v>11282756.487938341</v>
      </c>
      <c r="AB452" s="26">
        <f t="shared" si="27"/>
        <v>300000</v>
      </c>
      <c r="AC452" s="26"/>
      <c r="AE452" s="26"/>
    </row>
    <row r="453" spans="2:31" x14ac:dyDescent="0.25">
      <c r="B453" s="15">
        <v>444</v>
      </c>
      <c r="C453" s="27">
        <f t="shared" si="26"/>
        <v>11282756.487938341</v>
      </c>
      <c r="Z453" s="17">
        <v>57984</v>
      </c>
      <c r="AA453" s="26">
        <f t="shared" si="25"/>
        <v>11375308.257958543</v>
      </c>
      <c r="AB453" s="26">
        <f t="shared" si="27"/>
        <v>300000</v>
      </c>
      <c r="AC453" s="26"/>
      <c r="AE453" s="26"/>
    </row>
    <row r="454" spans="2:31" x14ac:dyDescent="0.25">
      <c r="B454" s="15">
        <v>445</v>
      </c>
      <c r="C454" s="27">
        <f t="shared" si="26"/>
        <v>11375308.257958543</v>
      </c>
      <c r="Z454" s="17">
        <v>58015</v>
      </c>
      <c r="AA454" s="26">
        <f t="shared" si="25"/>
        <v>11468619.224558324</v>
      </c>
      <c r="AB454" s="26">
        <f t="shared" si="27"/>
        <v>300000</v>
      </c>
      <c r="AC454" s="26"/>
      <c r="AE454" s="26"/>
    </row>
    <row r="455" spans="2:31" x14ac:dyDescent="0.25">
      <c r="B455" s="15">
        <v>446</v>
      </c>
      <c r="C455" s="27">
        <f t="shared" si="26"/>
        <v>11468619.224558324</v>
      </c>
      <c r="Z455" s="17">
        <v>58045</v>
      </c>
      <c r="AA455" s="26">
        <f t="shared" si="25"/>
        <v>11562695.615381373</v>
      </c>
      <c r="AB455" s="26">
        <f t="shared" si="27"/>
        <v>300000</v>
      </c>
      <c r="AC455" s="26"/>
      <c r="AE455" s="26"/>
    </row>
    <row r="456" spans="2:31" x14ac:dyDescent="0.25">
      <c r="B456" s="15">
        <v>447</v>
      </c>
      <c r="C456" s="27">
        <f t="shared" si="26"/>
        <v>11562695.615381373</v>
      </c>
      <c r="Z456" s="17">
        <v>58076</v>
      </c>
      <c r="AA456" s="26">
        <f t="shared" si="25"/>
        <v>11657543.709156364</v>
      </c>
      <c r="AB456" s="26">
        <f t="shared" si="27"/>
        <v>300000</v>
      </c>
      <c r="AC456" s="26"/>
      <c r="AE456" s="26"/>
    </row>
    <row r="457" spans="2:31" x14ac:dyDescent="0.25">
      <c r="B457" s="15">
        <v>448</v>
      </c>
      <c r="C457" s="27">
        <f t="shared" si="26"/>
        <v>11657543.709156364</v>
      </c>
      <c r="Z457" s="17">
        <v>58107</v>
      </c>
      <c r="AA457" s="26">
        <f t="shared" si="25"/>
        <v>11753169.836116003</v>
      </c>
      <c r="AB457" s="26">
        <f t="shared" si="27"/>
        <v>300000</v>
      </c>
      <c r="AC457" s="26"/>
      <c r="AE457" s="26"/>
    </row>
    <row r="458" spans="2:31" x14ac:dyDescent="0.25">
      <c r="B458" s="15">
        <v>449</v>
      </c>
      <c r="C458" s="27">
        <f t="shared" si="26"/>
        <v>11753169.836116003</v>
      </c>
      <c r="Z458" s="17">
        <v>58135</v>
      </c>
      <c r="AA458" s="26">
        <f t="shared" si="25"/>
        <v>11849580.378419513</v>
      </c>
      <c r="AB458" s="26">
        <f t="shared" si="27"/>
        <v>300000</v>
      </c>
      <c r="AC458" s="26"/>
      <c r="AE458" s="26"/>
    </row>
    <row r="459" spans="2:31" x14ac:dyDescent="0.25">
      <c r="B459" s="15">
        <v>450</v>
      </c>
      <c r="C459" s="27">
        <f t="shared" si="26"/>
        <v>11849580.378419513</v>
      </c>
      <c r="Z459" s="17">
        <v>58166</v>
      </c>
      <c r="AA459" s="26">
        <f t="shared" ref="AA459:AA522" si="28">AA458*(1+$D$7)+($D$5*(1+$D$7))</f>
        <v>11946781.770578582</v>
      </c>
      <c r="AB459" s="26">
        <f t="shared" si="27"/>
        <v>300000</v>
      </c>
      <c r="AC459" s="26"/>
      <c r="AE459" s="26"/>
    </row>
    <row r="460" spans="2:31" x14ac:dyDescent="0.25">
      <c r="B460" s="15">
        <v>451</v>
      </c>
      <c r="C460" s="27">
        <f t="shared" ref="C460:C523" si="29">(C459+$D$5)*(1+$D$7)</f>
        <v>11946781.770578582</v>
      </c>
      <c r="Z460" s="17">
        <v>58196</v>
      </c>
      <c r="AA460" s="26">
        <f t="shared" si="28"/>
        <v>12044780.499886811</v>
      </c>
      <c r="AB460" s="26">
        <f t="shared" ref="AB460:AB523" si="30">AB459+$D$5</f>
        <v>300000</v>
      </c>
      <c r="AC460" s="26"/>
      <c r="AE460" s="26"/>
    </row>
    <row r="461" spans="2:31" x14ac:dyDescent="0.25">
      <c r="B461" s="15">
        <v>452</v>
      </c>
      <c r="C461" s="27">
        <f t="shared" si="29"/>
        <v>12044780.499886811</v>
      </c>
      <c r="Z461" s="17">
        <v>58227</v>
      </c>
      <c r="AA461" s="26">
        <f t="shared" si="28"/>
        <v>12143583.106852675</v>
      </c>
      <c r="AB461" s="26">
        <f t="shared" si="30"/>
        <v>300000</v>
      </c>
      <c r="AC461" s="26"/>
      <c r="AE461" s="26"/>
    </row>
    <row r="462" spans="2:31" x14ac:dyDescent="0.25">
      <c r="B462" s="15">
        <v>453</v>
      </c>
      <c r="C462" s="27">
        <f t="shared" si="29"/>
        <v>12143583.106852675</v>
      </c>
      <c r="Z462" s="17">
        <v>58257</v>
      </c>
      <c r="AA462" s="26">
        <f t="shared" si="28"/>
        <v>12243196.185636049</v>
      </c>
      <c r="AB462" s="26">
        <f t="shared" si="30"/>
        <v>300000</v>
      </c>
      <c r="AC462" s="26"/>
      <c r="AE462" s="26"/>
    </row>
    <row r="463" spans="2:31" x14ac:dyDescent="0.25">
      <c r="B463" s="15">
        <v>454</v>
      </c>
      <c r="C463" s="27">
        <f t="shared" si="29"/>
        <v>12243196.185636049</v>
      </c>
      <c r="Z463" s="17">
        <v>58288</v>
      </c>
      <c r="AA463" s="26">
        <f t="shared" si="28"/>
        <v>12343626.384488301</v>
      </c>
      <c r="AB463" s="26">
        <f t="shared" si="30"/>
        <v>300000</v>
      </c>
      <c r="AC463" s="26"/>
      <c r="AE463" s="26"/>
    </row>
    <row r="464" spans="2:31" x14ac:dyDescent="0.25">
      <c r="B464" s="15">
        <v>455</v>
      </c>
      <c r="C464" s="27">
        <f t="shared" si="29"/>
        <v>12343626.384488301</v>
      </c>
      <c r="Z464" s="17">
        <v>58319</v>
      </c>
      <c r="AA464" s="26">
        <f t="shared" si="28"/>
        <v>12444880.406196006</v>
      </c>
      <c r="AB464" s="26">
        <f t="shared" si="30"/>
        <v>300000</v>
      </c>
      <c r="AC464" s="26"/>
      <c r="AE464" s="26"/>
    </row>
    <row r="465" spans="2:31" x14ac:dyDescent="0.25">
      <c r="B465" s="15">
        <v>456</v>
      </c>
      <c r="C465" s="27">
        <f t="shared" si="29"/>
        <v>12444880.406196006</v>
      </c>
      <c r="Z465" s="17">
        <v>58349</v>
      </c>
      <c r="AA465" s="26">
        <f t="shared" si="28"/>
        <v>12546965.008528288</v>
      </c>
      <c r="AB465" s="26">
        <f t="shared" si="30"/>
        <v>300000</v>
      </c>
      <c r="AC465" s="26"/>
      <c r="AE465" s="26"/>
    </row>
    <row r="466" spans="2:31" x14ac:dyDescent="0.25">
      <c r="B466" s="15">
        <v>457</v>
      </c>
      <c r="C466" s="27">
        <f t="shared" si="29"/>
        <v>12546965.008528288</v>
      </c>
      <c r="Z466" s="17">
        <v>58380</v>
      </c>
      <c r="AA466" s="26">
        <f t="shared" si="28"/>
        <v>12649887.004687848</v>
      </c>
      <c r="AB466" s="26">
        <f t="shared" si="30"/>
        <v>300000</v>
      </c>
      <c r="AC466" s="26"/>
      <c r="AE466" s="26"/>
    </row>
    <row r="467" spans="2:31" x14ac:dyDescent="0.25">
      <c r="B467" s="15">
        <v>458</v>
      </c>
      <c r="C467" s="27">
        <f t="shared" si="29"/>
        <v>12649887.004687848</v>
      </c>
      <c r="Z467" s="17">
        <v>58410</v>
      </c>
      <c r="AA467" s="26">
        <f t="shared" si="28"/>
        <v>12753653.26376567</v>
      </c>
      <c r="AB467" s="26">
        <f t="shared" si="30"/>
        <v>300000</v>
      </c>
      <c r="AC467" s="26"/>
      <c r="AE467" s="26"/>
    </row>
    <row r="468" spans="2:31" x14ac:dyDescent="0.25">
      <c r="B468" s="15">
        <v>459</v>
      </c>
      <c r="C468" s="27">
        <f t="shared" si="29"/>
        <v>12753653.26376567</v>
      </c>
      <c r="Z468" s="17">
        <v>58441</v>
      </c>
      <c r="AA468" s="26">
        <f t="shared" si="28"/>
        <v>12858270.711199487</v>
      </c>
      <c r="AB468" s="26">
        <f t="shared" si="30"/>
        <v>300000</v>
      </c>
      <c r="AC468" s="26"/>
      <c r="AE468" s="26"/>
    </row>
    <row r="469" spans="2:31" x14ac:dyDescent="0.25">
      <c r="B469" s="15">
        <v>460</v>
      </c>
      <c r="C469" s="27">
        <f t="shared" si="29"/>
        <v>12858270.711199487</v>
      </c>
      <c r="Z469" s="17">
        <v>58472</v>
      </c>
      <c r="AA469" s="26">
        <f t="shared" si="28"/>
        <v>12963746.329235969</v>
      </c>
      <c r="AB469" s="26">
        <f t="shared" si="30"/>
        <v>300000</v>
      </c>
      <c r="AC469" s="26"/>
      <c r="AE469" s="26"/>
    </row>
    <row r="470" spans="2:31" x14ac:dyDescent="0.25">
      <c r="B470" s="15">
        <v>461</v>
      </c>
      <c r="C470" s="27">
        <f t="shared" si="29"/>
        <v>12963746.329235969</v>
      </c>
      <c r="Z470" s="17">
        <v>58501</v>
      </c>
      <c r="AA470" s="26">
        <f t="shared" si="28"/>
        <v>13070087.157396739</v>
      </c>
      <c r="AB470" s="26">
        <f t="shared" si="30"/>
        <v>300000</v>
      </c>
      <c r="AC470" s="26"/>
      <c r="AE470" s="26"/>
    </row>
    <row r="471" spans="2:31" x14ac:dyDescent="0.25">
      <c r="B471" s="15">
        <v>462</v>
      </c>
      <c r="C471" s="27">
        <f t="shared" si="29"/>
        <v>13070087.157396739</v>
      </c>
      <c r="Z471" s="17">
        <v>58532</v>
      </c>
      <c r="AA471" s="26">
        <f t="shared" si="28"/>
        <v>13177300.292948192</v>
      </c>
      <c r="AB471" s="26">
        <f t="shared" si="30"/>
        <v>300000</v>
      </c>
      <c r="AC471" s="26"/>
      <c r="AE471" s="26"/>
    </row>
    <row r="472" spans="2:31" x14ac:dyDescent="0.25">
      <c r="B472" s="15">
        <v>463</v>
      </c>
      <c r="C472" s="27">
        <f t="shared" si="29"/>
        <v>13177300.292948192</v>
      </c>
      <c r="Z472" s="17">
        <v>58562</v>
      </c>
      <c r="AA472" s="26">
        <f t="shared" si="28"/>
        <v>13285392.891375167</v>
      </c>
      <c r="AB472" s="26">
        <f t="shared" si="30"/>
        <v>300000</v>
      </c>
      <c r="AC472" s="26"/>
      <c r="AE472" s="26"/>
    </row>
    <row r="473" spans="2:31" x14ac:dyDescent="0.25">
      <c r="B473" s="15">
        <v>464</v>
      </c>
      <c r="C473" s="27">
        <f t="shared" si="29"/>
        <v>13285392.891375167</v>
      </c>
      <c r="Z473" s="17">
        <v>58593</v>
      </c>
      <c r="AA473" s="26">
        <f t="shared" si="28"/>
        <v>13394372.166858517</v>
      </c>
      <c r="AB473" s="26">
        <f t="shared" si="30"/>
        <v>300000</v>
      </c>
      <c r="AC473" s="26"/>
      <c r="AE473" s="26"/>
    </row>
    <row r="474" spans="2:31" x14ac:dyDescent="0.25">
      <c r="B474" s="15">
        <v>465</v>
      </c>
      <c r="C474" s="27">
        <f t="shared" si="29"/>
        <v>13394372.166858517</v>
      </c>
      <c r="Z474" s="17">
        <v>58623</v>
      </c>
      <c r="AA474" s="26">
        <f t="shared" si="28"/>
        <v>13504245.392756579</v>
      </c>
      <c r="AB474" s="26">
        <f t="shared" si="30"/>
        <v>300000</v>
      </c>
      <c r="AC474" s="26"/>
      <c r="AE474" s="26"/>
    </row>
    <row r="475" spans="2:31" x14ac:dyDescent="0.25">
      <c r="B475" s="15">
        <v>466</v>
      </c>
      <c r="C475" s="27">
        <f t="shared" si="29"/>
        <v>13504245.392756579</v>
      </c>
      <c r="Z475" s="17">
        <v>58654</v>
      </c>
      <c r="AA475" s="26">
        <f t="shared" si="28"/>
        <v>13615019.902090615</v>
      </c>
      <c r="AB475" s="26">
        <f t="shared" si="30"/>
        <v>300000</v>
      </c>
      <c r="AC475" s="26"/>
      <c r="AE475" s="26"/>
    </row>
    <row r="476" spans="2:31" x14ac:dyDescent="0.25">
      <c r="B476" s="15">
        <v>467</v>
      </c>
      <c r="C476" s="27">
        <f t="shared" si="29"/>
        <v>13615019.902090615</v>
      </c>
      <c r="Z476" s="17">
        <v>58685</v>
      </c>
      <c r="AA476" s="26">
        <f t="shared" si="28"/>
        <v>13726703.088034213</v>
      </c>
      <c r="AB476" s="26">
        <f t="shared" si="30"/>
        <v>300000</v>
      </c>
      <c r="AC476" s="26"/>
      <c r="AE476" s="26"/>
    </row>
    <row r="477" spans="2:31" x14ac:dyDescent="0.25">
      <c r="B477" s="15">
        <v>468</v>
      </c>
      <c r="C477" s="27">
        <f t="shared" si="29"/>
        <v>13726703.088034213</v>
      </c>
      <c r="Z477" s="17">
        <v>58715</v>
      </c>
      <c r="AA477" s="26">
        <f t="shared" si="28"/>
        <v>13839302.404406721</v>
      </c>
      <c r="AB477" s="26">
        <f t="shared" si="30"/>
        <v>300000</v>
      </c>
      <c r="AC477" s="26"/>
      <c r="AE477" s="26"/>
    </row>
    <row r="478" spans="2:31" x14ac:dyDescent="0.25">
      <c r="B478" s="15">
        <v>469</v>
      </c>
      <c r="C478" s="27">
        <f t="shared" si="29"/>
        <v>13839302.404406721</v>
      </c>
      <c r="Z478" s="17">
        <v>58746</v>
      </c>
      <c r="AA478" s="26">
        <f t="shared" si="28"/>
        <v>13952825.366170714</v>
      </c>
      <c r="AB478" s="26">
        <f t="shared" si="30"/>
        <v>300000</v>
      </c>
      <c r="AC478" s="26"/>
      <c r="AE478" s="26"/>
    </row>
    <row r="479" spans="2:31" x14ac:dyDescent="0.25">
      <c r="B479" s="15">
        <v>470</v>
      </c>
      <c r="C479" s="27">
        <f t="shared" si="29"/>
        <v>13952825.366170714</v>
      </c>
      <c r="Z479" s="17">
        <v>58776</v>
      </c>
      <c r="AA479" s="26">
        <f t="shared" si="28"/>
        <v>14067279.549933553</v>
      </c>
      <c r="AB479" s="26">
        <f t="shared" si="30"/>
        <v>300000</v>
      </c>
      <c r="AC479" s="26"/>
      <c r="AE479" s="26"/>
    </row>
    <row r="480" spans="2:31" x14ac:dyDescent="0.25">
      <c r="B480" s="15">
        <v>471</v>
      </c>
      <c r="C480" s="27">
        <f t="shared" si="29"/>
        <v>14067279.549933553</v>
      </c>
      <c r="Z480" s="17">
        <v>58807</v>
      </c>
      <c r="AA480" s="26">
        <f t="shared" si="28"/>
        <v>14182672.594453052</v>
      </c>
      <c r="AB480" s="26">
        <f t="shared" si="30"/>
        <v>300000</v>
      </c>
      <c r="AC480" s="26"/>
      <c r="AE480" s="26"/>
    </row>
    <row r="481" spans="2:31" x14ac:dyDescent="0.25">
      <c r="B481" s="15">
        <v>472</v>
      </c>
      <c r="C481" s="27">
        <f t="shared" si="29"/>
        <v>14182672.594453052</v>
      </c>
      <c r="Z481" s="17">
        <v>58838</v>
      </c>
      <c r="AA481" s="26">
        <f t="shared" si="28"/>
        <v>14299012.201147292</v>
      </c>
      <c r="AB481" s="26">
        <f t="shared" si="30"/>
        <v>300000</v>
      </c>
      <c r="AC481" s="26"/>
      <c r="AE481" s="26"/>
    </row>
    <row r="482" spans="2:31" x14ac:dyDescent="0.25">
      <c r="B482" s="15">
        <v>473</v>
      </c>
      <c r="C482" s="27">
        <f t="shared" si="29"/>
        <v>14299012.201147292</v>
      </c>
      <c r="Z482" s="17">
        <v>58866</v>
      </c>
      <c r="AA482" s="26">
        <f t="shared" si="28"/>
        <v>14416306.134608623</v>
      </c>
      <c r="AB482" s="26">
        <f t="shared" si="30"/>
        <v>300000</v>
      </c>
      <c r="AC482" s="26"/>
      <c r="AE482" s="26"/>
    </row>
    <row r="483" spans="2:31" x14ac:dyDescent="0.25">
      <c r="B483" s="15">
        <v>474</v>
      </c>
      <c r="C483" s="27">
        <f t="shared" si="29"/>
        <v>14416306.134608623</v>
      </c>
      <c r="Z483" s="17">
        <v>58897</v>
      </c>
      <c r="AA483" s="26">
        <f t="shared" si="28"/>
        <v>14534562.223121876</v>
      </c>
      <c r="AB483" s="26">
        <f t="shared" si="30"/>
        <v>300000</v>
      </c>
      <c r="AC483" s="26"/>
      <c r="AE483" s="26"/>
    </row>
    <row r="484" spans="2:31" x14ac:dyDescent="0.25">
      <c r="B484" s="15">
        <v>475</v>
      </c>
      <c r="C484" s="27">
        <f t="shared" si="29"/>
        <v>14534562.223121876</v>
      </c>
      <c r="Z484" s="17">
        <v>58927</v>
      </c>
      <c r="AA484" s="26">
        <f t="shared" si="28"/>
        <v>14653788.35918683</v>
      </c>
      <c r="AB484" s="26">
        <f t="shared" si="30"/>
        <v>300000</v>
      </c>
      <c r="AC484" s="26"/>
      <c r="AE484" s="26"/>
    </row>
    <row r="485" spans="2:31" x14ac:dyDescent="0.25">
      <c r="B485" s="15">
        <v>476</v>
      </c>
      <c r="C485" s="27">
        <f t="shared" si="29"/>
        <v>14653788.35918683</v>
      </c>
      <c r="Z485" s="17">
        <v>58958</v>
      </c>
      <c r="AA485" s="26">
        <f t="shared" si="28"/>
        <v>14773992.500044964</v>
      </c>
      <c r="AB485" s="26">
        <f t="shared" si="30"/>
        <v>300000</v>
      </c>
      <c r="AC485" s="26"/>
      <c r="AE485" s="26"/>
    </row>
    <row r="486" spans="2:31" x14ac:dyDescent="0.25">
      <c r="B486" s="15">
        <v>477</v>
      </c>
      <c r="C486" s="27">
        <f t="shared" si="29"/>
        <v>14773992.500044964</v>
      </c>
      <c r="Z486" s="17">
        <v>58988</v>
      </c>
      <c r="AA486" s="26">
        <f t="shared" si="28"/>
        <v>14895182.668210527</v>
      </c>
      <c r="AB486" s="26">
        <f t="shared" si="30"/>
        <v>300000</v>
      </c>
      <c r="AC486" s="26"/>
      <c r="AE486" s="26"/>
    </row>
    <row r="487" spans="2:31" x14ac:dyDescent="0.25">
      <c r="B487" s="15">
        <v>478</v>
      </c>
      <c r="C487" s="27">
        <f t="shared" si="29"/>
        <v>14895182.668210527</v>
      </c>
      <c r="Z487" s="17">
        <v>59019</v>
      </c>
      <c r="AA487" s="26">
        <f t="shared" si="28"/>
        <v>15017366.952005967</v>
      </c>
      <c r="AB487" s="26">
        <f t="shared" si="30"/>
        <v>300000</v>
      </c>
      <c r="AC487" s="26"/>
      <c r="AE487" s="26"/>
    </row>
    <row r="488" spans="2:31" x14ac:dyDescent="0.25">
      <c r="B488" s="15">
        <v>479</v>
      </c>
      <c r="C488" s="27">
        <f t="shared" si="29"/>
        <v>15017366.952005967</v>
      </c>
      <c r="Z488" s="17">
        <v>59050</v>
      </c>
      <c r="AA488" s="26">
        <f t="shared" si="28"/>
        <v>15140553.506101755</v>
      </c>
      <c r="AB488" s="26">
        <f t="shared" si="30"/>
        <v>300000</v>
      </c>
      <c r="AC488" s="26"/>
      <c r="AE488" s="26"/>
    </row>
    <row r="489" spans="2:31" x14ac:dyDescent="0.25">
      <c r="B489" s="15">
        <v>480</v>
      </c>
      <c r="C489" s="27">
        <f t="shared" si="29"/>
        <v>15140553.506101755</v>
      </c>
      <c r="Z489" s="17">
        <v>59080</v>
      </c>
      <c r="AA489" s="26">
        <f t="shared" si="28"/>
        <v>15264750.552060632</v>
      </c>
      <c r="AB489" s="26">
        <f t="shared" si="30"/>
        <v>300000</v>
      </c>
      <c r="AC489" s="26"/>
      <c r="AE489" s="26"/>
    </row>
    <row r="490" spans="2:31" x14ac:dyDescent="0.25">
      <c r="B490" s="15">
        <v>481</v>
      </c>
      <c r="C490" s="27">
        <f t="shared" si="29"/>
        <v>15264750.552060632</v>
      </c>
      <c r="Z490" s="17">
        <v>59111</v>
      </c>
      <c r="AA490" s="26">
        <f t="shared" si="28"/>
        <v>15389966.378886316</v>
      </c>
      <c r="AB490" s="26">
        <f t="shared" si="30"/>
        <v>300000</v>
      </c>
      <c r="AC490" s="26"/>
      <c r="AE490" s="26"/>
    </row>
    <row r="491" spans="2:31" x14ac:dyDescent="0.25">
      <c r="B491" s="15">
        <v>482</v>
      </c>
      <c r="C491" s="27">
        <f t="shared" si="29"/>
        <v>15389966.378886316</v>
      </c>
      <c r="Z491" s="17">
        <v>59141</v>
      </c>
      <c r="AA491" s="26">
        <f t="shared" si="28"/>
        <v>15516209.343576727</v>
      </c>
      <c r="AB491" s="26">
        <f t="shared" si="30"/>
        <v>300000</v>
      </c>
      <c r="AC491" s="26"/>
      <c r="AE491" s="26"/>
    </row>
    <row r="492" spans="2:31" x14ac:dyDescent="0.25">
      <c r="B492" s="15">
        <v>483</v>
      </c>
      <c r="C492" s="27">
        <f t="shared" si="29"/>
        <v>15516209.343576727</v>
      </c>
      <c r="Z492" s="17">
        <v>59172</v>
      </c>
      <c r="AA492" s="26">
        <f t="shared" si="28"/>
        <v>15643487.871681735</v>
      </c>
      <c r="AB492" s="26">
        <f t="shared" si="30"/>
        <v>300000</v>
      </c>
      <c r="AC492" s="26"/>
      <c r="AE492" s="26"/>
    </row>
    <row r="493" spans="2:31" x14ac:dyDescent="0.25">
      <c r="B493" s="15">
        <v>484</v>
      </c>
      <c r="C493" s="27">
        <f t="shared" si="29"/>
        <v>15643487.871681735</v>
      </c>
      <c r="Z493" s="17">
        <v>59203</v>
      </c>
      <c r="AA493" s="26">
        <f t="shared" si="28"/>
        <v>15771810.457865482</v>
      </c>
      <c r="AB493" s="26">
        <f t="shared" si="30"/>
        <v>300000</v>
      </c>
      <c r="AC493" s="26"/>
      <c r="AE493" s="26"/>
    </row>
    <row r="494" spans="2:31" x14ac:dyDescent="0.25">
      <c r="B494" s="15">
        <v>485</v>
      </c>
      <c r="C494" s="27">
        <f t="shared" si="29"/>
        <v>15771810.457865482</v>
      </c>
      <c r="Z494" s="17">
        <v>59231</v>
      </c>
      <c r="AA494" s="26">
        <f t="shared" si="28"/>
        <v>15901185.666473331</v>
      </c>
      <c r="AB494" s="26">
        <f t="shared" si="30"/>
        <v>300000</v>
      </c>
      <c r="AC494" s="26"/>
      <c r="AE494" s="26"/>
    </row>
    <row r="495" spans="2:31" x14ac:dyDescent="0.25">
      <c r="B495" s="15">
        <v>486</v>
      </c>
      <c r="C495" s="27">
        <f t="shared" si="29"/>
        <v>15901185.666473331</v>
      </c>
      <c r="Z495" s="17">
        <v>59262</v>
      </c>
      <c r="AA495" s="26">
        <f t="shared" si="28"/>
        <v>16031622.132103449</v>
      </c>
      <c r="AB495" s="26">
        <f t="shared" si="30"/>
        <v>300000</v>
      </c>
      <c r="AC495" s="26"/>
      <c r="AE495" s="26"/>
    </row>
    <row r="496" spans="2:31" x14ac:dyDescent="0.25">
      <c r="B496" s="15">
        <v>487</v>
      </c>
      <c r="C496" s="27">
        <f t="shared" si="29"/>
        <v>16031622.132103449</v>
      </c>
      <c r="Z496" s="17">
        <v>59292</v>
      </c>
      <c r="AA496" s="26">
        <f t="shared" si="28"/>
        <v>16163128.560183093</v>
      </c>
      <c r="AB496" s="26">
        <f t="shared" si="30"/>
        <v>300000</v>
      </c>
      <c r="AC496" s="26"/>
      <c r="AE496" s="26"/>
    </row>
    <row r="497" spans="2:31" x14ac:dyDescent="0.25">
      <c r="B497" s="15">
        <v>488</v>
      </c>
      <c r="C497" s="27">
        <f t="shared" si="29"/>
        <v>16163128.560183093</v>
      </c>
      <c r="Z497" s="17">
        <v>59323</v>
      </c>
      <c r="AA497" s="26">
        <f t="shared" si="28"/>
        <v>16295713.727549614</v>
      </c>
      <c r="AB497" s="26">
        <f t="shared" si="30"/>
        <v>300000</v>
      </c>
      <c r="AC497" s="26"/>
      <c r="AE497" s="26"/>
    </row>
    <row r="498" spans="2:31" x14ac:dyDescent="0.25">
      <c r="B498" s="15">
        <v>489</v>
      </c>
      <c r="C498" s="27">
        <f t="shared" si="29"/>
        <v>16295713.727549614</v>
      </c>
      <c r="Z498" s="17">
        <v>59353</v>
      </c>
      <c r="AA498" s="26">
        <f t="shared" si="28"/>
        <v>16429386.483036229</v>
      </c>
      <c r="AB498" s="26">
        <f t="shared" si="30"/>
        <v>300000</v>
      </c>
      <c r="AC498" s="26"/>
      <c r="AE498" s="26"/>
    </row>
    <row r="499" spans="2:31" x14ac:dyDescent="0.25">
      <c r="B499" s="15">
        <v>490</v>
      </c>
      <c r="C499" s="27">
        <f t="shared" si="29"/>
        <v>16429386.483036229</v>
      </c>
      <c r="Z499" s="17">
        <v>59384</v>
      </c>
      <c r="AA499" s="26">
        <f t="shared" si="28"/>
        <v>16564155.748062601</v>
      </c>
      <c r="AB499" s="26">
        <f t="shared" si="30"/>
        <v>300000</v>
      </c>
      <c r="AC499" s="26"/>
      <c r="AE499" s="26"/>
    </row>
    <row r="500" spans="2:31" x14ac:dyDescent="0.25">
      <c r="B500" s="15">
        <v>491</v>
      </c>
      <c r="C500" s="27">
        <f t="shared" si="29"/>
        <v>16564155.748062601</v>
      </c>
      <c r="Z500" s="17">
        <v>59415</v>
      </c>
      <c r="AA500" s="26">
        <f t="shared" si="28"/>
        <v>16700030.517230257</v>
      </c>
      <c r="AB500" s="26">
        <f t="shared" si="30"/>
        <v>300000</v>
      </c>
      <c r="AC500" s="26"/>
      <c r="AE500" s="26"/>
    </row>
    <row r="501" spans="2:31" x14ac:dyDescent="0.25">
      <c r="B501" s="15">
        <v>492</v>
      </c>
      <c r="C501" s="27">
        <f t="shared" si="29"/>
        <v>16700030.517230257</v>
      </c>
      <c r="Z501" s="17">
        <v>59445</v>
      </c>
      <c r="AA501" s="26">
        <f t="shared" si="28"/>
        <v>16837019.858922899</v>
      </c>
      <c r="AB501" s="26">
        <f t="shared" si="30"/>
        <v>300000</v>
      </c>
      <c r="AC501" s="26"/>
      <c r="AE501" s="26"/>
    </row>
    <row r="502" spans="2:31" x14ac:dyDescent="0.25">
      <c r="B502" s="15">
        <v>493</v>
      </c>
      <c r="C502" s="27">
        <f t="shared" si="29"/>
        <v>16837019.858922899</v>
      </c>
      <c r="Z502" s="17">
        <v>59476</v>
      </c>
      <c r="AA502" s="26">
        <f t="shared" si="28"/>
        <v>16975132.91591163</v>
      </c>
      <c r="AB502" s="26">
        <f t="shared" si="30"/>
        <v>300000</v>
      </c>
      <c r="AC502" s="26"/>
      <c r="AE502" s="26"/>
    </row>
    <row r="503" spans="2:31" x14ac:dyDescent="0.25">
      <c r="B503" s="15">
        <v>494</v>
      </c>
      <c r="C503" s="27">
        <f t="shared" si="29"/>
        <v>16975132.91591163</v>
      </c>
      <c r="Z503" s="17">
        <v>59506</v>
      </c>
      <c r="AA503" s="26">
        <f t="shared" si="28"/>
        <v>17114378.905965153</v>
      </c>
      <c r="AB503" s="26">
        <f t="shared" si="30"/>
        <v>300000</v>
      </c>
      <c r="AC503" s="26"/>
      <c r="AE503" s="26"/>
    </row>
    <row r="504" spans="2:31" x14ac:dyDescent="0.25">
      <c r="B504" s="15">
        <v>495</v>
      </c>
      <c r="C504" s="27">
        <f t="shared" si="29"/>
        <v>17114378.905965153</v>
      </c>
      <c r="Z504" s="17">
        <v>59537</v>
      </c>
      <c r="AA504" s="26">
        <f t="shared" si="28"/>
        <v>17254767.122464977</v>
      </c>
      <c r="AB504" s="26">
        <f t="shared" si="30"/>
        <v>300000</v>
      </c>
      <c r="AC504" s="26"/>
      <c r="AE504" s="26"/>
    </row>
    <row r="505" spans="2:31" x14ac:dyDescent="0.25">
      <c r="B505" s="15">
        <v>496</v>
      </c>
      <c r="C505" s="27">
        <f t="shared" si="29"/>
        <v>17254767.122464977</v>
      </c>
      <c r="Z505" s="17">
        <v>59568</v>
      </c>
      <c r="AA505" s="26">
        <f t="shared" si="28"/>
        <v>17396306.935025651</v>
      </c>
      <c r="AB505" s="26">
        <f t="shared" si="30"/>
        <v>300000</v>
      </c>
      <c r="AC505" s="26"/>
      <c r="AE505" s="26"/>
    </row>
    <row r="506" spans="2:31" x14ac:dyDescent="0.25">
      <c r="B506" s="15">
        <v>497</v>
      </c>
      <c r="C506" s="27">
        <f t="shared" si="29"/>
        <v>17396306.935025651</v>
      </c>
      <c r="Z506" s="17">
        <v>59596</v>
      </c>
      <c r="AA506" s="26">
        <f t="shared" si="28"/>
        <v>17539007.790120106</v>
      </c>
      <c r="AB506" s="26">
        <f t="shared" si="30"/>
        <v>300000</v>
      </c>
      <c r="AC506" s="26"/>
      <c r="AE506" s="26"/>
    </row>
    <row r="507" spans="2:31" x14ac:dyDescent="0.25">
      <c r="B507" s="15">
        <v>498</v>
      </c>
      <c r="C507" s="27">
        <f t="shared" si="29"/>
        <v>17539007.790120106</v>
      </c>
      <c r="Z507" s="17">
        <v>59627</v>
      </c>
      <c r="AA507" s="26">
        <f t="shared" si="28"/>
        <v>17682879.211710125</v>
      </c>
      <c r="AB507" s="26">
        <f t="shared" si="30"/>
        <v>300000</v>
      </c>
      <c r="AC507" s="26"/>
      <c r="AE507" s="26"/>
    </row>
    <row r="508" spans="2:31" x14ac:dyDescent="0.25">
      <c r="B508" s="15">
        <v>499</v>
      </c>
      <c r="C508" s="27">
        <f t="shared" si="29"/>
        <v>17682879.211710125</v>
      </c>
      <c r="Z508" s="17">
        <v>59657</v>
      </c>
      <c r="AA508" s="26">
        <f t="shared" si="28"/>
        <v>17827930.801881973</v>
      </c>
      <c r="AB508" s="26">
        <f t="shared" si="30"/>
        <v>300000</v>
      </c>
      <c r="AC508" s="26"/>
      <c r="AE508" s="26"/>
    </row>
    <row r="509" spans="2:31" x14ac:dyDescent="0.25">
      <c r="B509" s="15">
        <v>500</v>
      </c>
      <c r="C509" s="27">
        <f t="shared" si="29"/>
        <v>17827930.801881973</v>
      </c>
      <c r="Z509" s="17">
        <v>59688</v>
      </c>
      <c r="AA509" s="26">
        <f t="shared" si="28"/>
        <v>17974172.241487246</v>
      </c>
      <c r="AB509" s="26">
        <f t="shared" si="30"/>
        <v>300000</v>
      </c>
      <c r="AC509" s="26"/>
      <c r="AE509" s="26"/>
    </row>
    <row r="510" spans="2:31" x14ac:dyDescent="0.25">
      <c r="B510" s="15">
        <v>501</v>
      </c>
      <c r="C510" s="27">
        <f t="shared" si="29"/>
        <v>17974172.241487246</v>
      </c>
      <c r="Z510" s="17">
        <v>59718</v>
      </c>
      <c r="AA510" s="26">
        <f t="shared" si="28"/>
        <v>18121613.290788982</v>
      </c>
      <c r="AB510" s="26">
        <f t="shared" si="30"/>
        <v>300000</v>
      </c>
      <c r="AC510" s="26"/>
      <c r="AE510" s="26"/>
    </row>
    <row r="511" spans="2:31" x14ac:dyDescent="0.25">
      <c r="B511" s="15">
        <v>502</v>
      </c>
      <c r="C511" s="27">
        <f t="shared" si="29"/>
        <v>18121613.290788982</v>
      </c>
      <c r="Z511" s="17">
        <v>59749</v>
      </c>
      <c r="AA511" s="26">
        <f t="shared" si="28"/>
        <v>18270263.790113069</v>
      </c>
      <c r="AB511" s="26">
        <f t="shared" si="30"/>
        <v>300000</v>
      </c>
      <c r="AC511" s="26"/>
      <c r="AE511" s="26"/>
    </row>
    <row r="512" spans="2:31" x14ac:dyDescent="0.25">
      <c r="B512" s="15">
        <v>503</v>
      </c>
      <c r="C512" s="27">
        <f t="shared" si="29"/>
        <v>18270263.790113069</v>
      </c>
      <c r="Z512" s="17">
        <v>59780</v>
      </c>
      <c r="AA512" s="26">
        <f t="shared" si="28"/>
        <v>18420133.660504993</v>
      </c>
      <c r="AB512" s="26">
        <f t="shared" si="30"/>
        <v>300000</v>
      </c>
      <c r="AC512" s="26"/>
      <c r="AE512" s="26"/>
    </row>
    <row r="513" spans="2:31" x14ac:dyDescent="0.25">
      <c r="B513" s="15">
        <v>504</v>
      </c>
      <c r="C513" s="27">
        <f t="shared" si="29"/>
        <v>18420133.660504993</v>
      </c>
      <c r="Z513" s="17">
        <v>59810</v>
      </c>
      <c r="AA513" s="26">
        <f t="shared" si="28"/>
        <v>18571232.904391974</v>
      </c>
      <c r="AB513" s="26">
        <f t="shared" si="30"/>
        <v>300000</v>
      </c>
      <c r="AC513" s="26"/>
      <c r="AE513" s="26"/>
    </row>
    <row r="514" spans="2:31" x14ac:dyDescent="0.25">
      <c r="B514" s="15">
        <v>505</v>
      </c>
      <c r="C514" s="27">
        <f t="shared" si="29"/>
        <v>18571232.904391974</v>
      </c>
      <c r="Z514" s="17">
        <v>59841</v>
      </c>
      <c r="AA514" s="26">
        <f t="shared" si="28"/>
        <v>18723571.606250543</v>
      </c>
      <c r="AB514" s="26">
        <f t="shared" si="30"/>
        <v>300000</v>
      </c>
      <c r="AC514" s="26"/>
      <c r="AE514" s="26"/>
    </row>
    <row r="515" spans="2:31" x14ac:dyDescent="0.25">
      <c r="B515" s="15">
        <v>506</v>
      </c>
      <c r="C515" s="27">
        <f t="shared" si="29"/>
        <v>18723571.606250543</v>
      </c>
      <c r="Z515" s="17">
        <v>59871</v>
      </c>
      <c r="AA515" s="26">
        <f t="shared" si="28"/>
        <v>18877159.933279581</v>
      </c>
      <c r="AB515" s="26">
        <f t="shared" si="30"/>
        <v>300000</v>
      </c>
      <c r="AC515" s="26"/>
      <c r="AE515" s="26"/>
    </row>
    <row r="516" spans="2:31" x14ac:dyDescent="0.25">
      <c r="B516" s="15">
        <v>507</v>
      </c>
      <c r="C516" s="27">
        <f t="shared" si="29"/>
        <v>18877159.933279581</v>
      </c>
      <c r="Z516" s="17">
        <v>59902</v>
      </c>
      <c r="AA516" s="26">
        <f t="shared" si="28"/>
        <v>19032008.136078887</v>
      </c>
      <c r="AB516" s="26">
        <f t="shared" si="30"/>
        <v>300000</v>
      </c>
      <c r="AC516" s="26"/>
      <c r="AE516" s="26"/>
    </row>
    <row r="517" spans="2:31" x14ac:dyDescent="0.25">
      <c r="B517" s="15">
        <v>508</v>
      </c>
      <c r="C517" s="27">
        <f t="shared" si="29"/>
        <v>19032008.136078887</v>
      </c>
      <c r="Z517" s="17">
        <v>59933</v>
      </c>
      <c r="AA517" s="26">
        <f t="shared" si="28"/>
        <v>19188126.549333308</v>
      </c>
      <c r="AB517" s="26">
        <f t="shared" si="30"/>
        <v>300000</v>
      </c>
      <c r="AC517" s="26"/>
      <c r="AE517" s="26"/>
    </row>
    <row r="518" spans="2:31" x14ac:dyDescent="0.25">
      <c r="B518" s="15">
        <v>509</v>
      </c>
      <c r="C518" s="27">
        <f t="shared" si="29"/>
        <v>19188126.549333308</v>
      </c>
      <c r="Z518" s="17">
        <v>59962</v>
      </c>
      <c r="AA518" s="26">
        <f t="shared" si="28"/>
        <v>19345525.592502493</v>
      </c>
      <c r="AB518" s="26">
        <f t="shared" si="30"/>
        <v>300000</v>
      </c>
      <c r="AC518" s="26"/>
      <c r="AE518" s="26"/>
    </row>
    <row r="519" spans="2:31" x14ac:dyDescent="0.25">
      <c r="B519" s="15">
        <v>510</v>
      </c>
      <c r="C519" s="27">
        <f t="shared" si="29"/>
        <v>19345525.592502493</v>
      </c>
      <c r="Z519" s="17">
        <v>59993</v>
      </c>
      <c r="AA519" s="26">
        <f t="shared" si="28"/>
        <v>19504215.770516288</v>
      </c>
      <c r="AB519" s="26">
        <f t="shared" si="30"/>
        <v>300000</v>
      </c>
      <c r="AC519" s="26"/>
      <c r="AE519" s="26"/>
    </row>
    <row r="520" spans="2:31" x14ac:dyDescent="0.25">
      <c r="B520" s="15">
        <v>511</v>
      </c>
      <c r="C520" s="27">
        <f t="shared" si="29"/>
        <v>19504215.770516288</v>
      </c>
      <c r="Z520" s="17">
        <v>60023</v>
      </c>
      <c r="AA520" s="26">
        <f t="shared" si="28"/>
        <v>19664207.674475837</v>
      </c>
      <c r="AB520" s="26">
        <f t="shared" si="30"/>
        <v>300000</v>
      </c>
      <c r="AC520" s="26"/>
      <c r="AE520" s="26"/>
    </row>
    <row r="521" spans="2:31" x14ac:dyDescent="0.25">
      <c r="B521" s="15">
        <v>512</v>
      </c>
      <c r="C521" s="27">
        <f t="shared" si="29"/>
        <v>19664207.674475837</v>
      </c>
      <c r="Z521" s="17">
        <v>60054</v>
      </c>
      <c r="AA521" s="26">
        <f t="shared" si="28"/>
        <v>19825511.982360456</v>
      </c>
      <c r="AB521" s="26">
        <f t="shared" si="30"/>
        <v>300000</v>
      </c>
      <c r="AC521" s="26"/>
      <c r="AE521" s="26"/>
    </row>
    <row r="522" spans="2:31" x14ac:dyDescent="0.25">
      <c r="B522" s="15">
        <v>513</v>
      </c>
      <c r="C522" s="27">
        <f t="shared" si="29"/>
        <v>19825511.982360456</v>
      </c>
      <c r="Z522" s="17">
        <v>60084</v>
      </c>
      <c r="AA522" s="26">
        <f t="shared" si="28"/>
        <v>19988139.459740274</v>
      </c>
      <c r="AB522" s="26">
        <f t="shared" si="30"/>
        <v>300000</v>
      </c>
      <c r="AC522" s="26"/>
      <c r="AE522" s="26"/>
    </row>
    <row r="523" spans="2:31" x14ac:dyDescent="0.25">
      <c r="B523" s="15">
        <v>514</v>
      </c>
      <c r="C523" s="27">
        <f t="shared" si="29"/>
        <v>19988139.459740274</v>
      </c>
      <c r="Z523" s="17">
        <v>60115</v>
      </c>
      <c r="AA523" s="26">
        <f t="shared" ref="AA523:AA586" si="31">AA522*(1+$D$7)+($D$5*(1+$D$7))</f>
        <v>20152100.960494742</v>
      </c>
      <c r="AB523" s="26">
        <f t="shared" si="30"/>
        <v>300000</v>
      </c>
      <c r="AC523" s="26"/>
      <c r="AE523" s="26"/>
    </row>
    <row r="524" spans="2:31" x14ac:dyDescent="0.25">
      <c r="B524" s="15">
        <v>515</v>
      </c>
      <c r="C524" s="27">
        <f t="shared" ref="C524:C587" si="32">(C523+$D$5)*(1+$D$7)</f>
        <v>20152100.960494742</v>
      </c>
      <c r="Z524" s="17">
        <v>60146</v>
      </c>
      <c r="AA524" s="26">
        <f t="shared" si="31"/>
        <v>20317407.427537035</v>
      </c>
      <c r="AB524" s="26">
        <f t="shared" ref="AB524:AB587" si="33">AB523+$D$5</f>
        <v>300000</v>
      </c>
      <c r="AC524" s="26"/>
      <c r="AE524" s="26"/>
    </row>
    <row r="525" spans="2:31" x14ac:dyDescent="0.25">
      <c r="B525" s="15">
        <v>516</v>
      </c>
      <c r="C525" s="27">
        <f t="shared" si="32"/>
        <v>20317407.427537035</v>
      </c>
      <c r="Z525" s="17">
        <v>60176</v>
      </c>
      <c r="AA525" s="26">
        <f t="shared" si="31"/>
        <v>20484069.893544376</v>
      </c>
      <c r="AB525" s="26">
        <f t="shared" si="33"/>
        <v>300000</v>
      </c>
      <c r="AC525" s="26"/>
      <c r="AE525" s="26"/>
    </row>
    <row r="526" spans="2:31" x14ac:dyDescent="0.25">
      <c r="B526" s="15">
        <v>517</v>
      </c>
      <c r="C526" s="27">
        <f t="shared" si="32"/>
        <v>20484069.893544376</v>
      </c>
      <c r="Z526" s="17">
        <v>60207</v>
      </c>
      <c r="AA526" s="26">
        <f t="shared" si="31"/>
        <v>20652099.481694378</v>
      </c>
      <c r="AB526" s="26">
        <f t="shared" si="33"/>
        <v>300000</v>
      </c>
      <c r="AC526" s="26"/>
      <c r="AE526" s="26"/>
    </row>
    <row r="527" spans="2:31" x14ac:dyDescent="0.25">
      <c r="B527" s="15">
        <v>518</v>
      </c>
      <c r="C527" s="27">
        <f t="shared" si="32"/>
        <v>20652099.481694378</v>
      </c>
      <c r="Z527" s="17">
        <v>60237</v>
      </c>
      <c r="AA527" s="26">
        <f t="shared" si="31"/>
        <v>20821507.406407408</v>
      </c>
      <c r="AB527" s="26">
        <f t="shared" si="33"/>
        <v>300000</v>
      </c>
      <c r="AC527" s="26"/>
      <c r="AE527" s="26"/>
    </row>
    <row r="528" spans="2:31" x14ac:dyDescent="0.25">
      <c r="B528" s="15">
        <v>519</v>
      </c>
      <c r="C528" s="27">
        <f t="shared" si="32"/>
        <v>20821507.406407408</v>
      </c>
      <c r="Z528" s="17">
        <v>60268</v>
      </c>
      <c r="AA528" s="26">
        <f t="shared" si="31"/>
        <v>20992304.974095043</v>
      </c>
      <c r="AB528" s="26">
        <f t="shared" si="33"/>
        <v>300000</v>
      </c>
      <c r="AC528" s="26"/>
      <c r="AE528" s="26"/>
    </row>
    <row r="529" spans="2:31" x14ac:dyDescent="0.25">
      <c r="B529" s="15">
        <v>520</v>
      </c>
      <c r="C529" s="27">
        <f t="shared" si="32"/>
        <v>20992304.974095043</v>
      </c>
      <c r="Z529" s="17">
        <v>60299</v>
      </c>
      <c r="AA529" s="26">
        <f t="shared" si="31"/>
        <v>21164503.583914671</v>
      </c>
      <c r="AB529" s="26">
        <f t="shared" si="33"/>
        <v>300000</v>
      </c>
      <c r="AC529" s="26"/>
      <c r="AE529" s="26"/>
    </row>
    <row r="530" spans="2:31" x14ac:dyDescent="0.25">
      <c r="B530" s="15">
        <v>521</v>
      </c>
      <c r="C530" s="27">
        <f t="shared" si="32"/>
        <v>21164503.583914671</v>
      </c>
      <c r="Z530" s="17">
        <v>60327</v>
      </c>
      <c r="AA530" s="26">
        <f t="shared" si="31"/>
        <v>21338114.728530284</v>
      </c>
      <c r="AB530" s="26">
        <f t="shared" si="33"/>
        <v>300000</v>
      </c>
      <c r="AC530" s="26"/>
      <c r="AE530" s="26"/>
    </row>
    <row r="531" spans="2:31" x14ac:dyDescent="0.25">
      <c r="B531" s="15">
        <v>522</v>
      </c>
      <c r="C531" s="27">
        <f t="shared" si="32"/>
        <v>21338114.728530284</v>
      </c>
      <c r="Z531" s="17">
        <v>60358</v>
      </c>
      <c r="AA531" s="26">
        <f t="shared" si="31"/>
        <v>21513149.994879499</v>
      </c>
      <c r="AB531" s="26">
        <f t="shared" si="33"/>
        <v>300000</v>
      </c>
      <c r="AC531" s="26"/>
      <c r="AE531" s="26"/>
    </row>
    <row r="532" spans="2:31" x14ac:dyDescent="0.25">
      <c r="B532" s="15">
        <v>523</v>
      </c>
      <c r="C532" s="27">
        <f t="shared" si="32"/>
        <v>21513149.994879499</v>
      </c>
      <c r="Z532" s="17">
        <v>60388</v>
      </c>
      <c r="AA532" s="26">
        <f t="shared" si="31"/>
        <v>21689621.064946882</v>
      </c>
      <c r="AB532" s="26">
        <f t="shared" si="33"/>
        <v>300000</v>
      </c>
      <c r="AC532" s="26"/>
      <c r="AE532" s="26"/>
    </row>
    <row r="533" spans="2:31" x14ac:dyDescent="0.25">
      <c r="B533" s="15">
        <v>524</v>
      </c>
      <c r="C533" s="27">
        <f t="shared" si="32"/>
        <v>21689621.064946882</v>
      </c>
      <c r="Z533" s="17">
        <v>60419</v>
      </c>
      <c r="AA533" s="26">
        <f t="shared" si="31"/>
        <v>21867539.716543615</v>
      </c>
      <c r="AB533" s="26">
        <f t="shared" si="33"/>
        <v>300000</v>
      </c>
      <c r="AC533" s="26"/>
      <c r="AE533" s="26"/>
    </row>
    <row r="534" spans="2:31" x14ac:dyDescent="0.25">
      <c r="B534" s="15">
        <v>525</v>
      </c>
      <c r="C534" s="27">
        <f t="shared" si="32"/>
        <v>21867539.716543615</v>
      </c>
      <c r="Z534" s="17">
        <v>60449</v>
      </c>
      <c r="AA534" s="26">
        <f t="shared" si="31"/>
        <v>22046917.824093554</v>
      </c>
      <c r="AB534" s="26">
        <f t="shared" si="33"/>
        <v>300000</v>
      </c>
      <c r="AC534" s="26"/>
      <c r="AE534" s="26"/>
    </row>
    <row r="535" spans="2:31" x14ac:dyDescent="0.25">
      <c r="B535" s="15">
        <v>526</v>
      </c>
      <c r="C535" s="27">
        <f t="shared" si="32"/>
        <v>22046917.824093554</v>
      </c>
      <c r="Z535" s="17">
        <v>60480</v>
      </c>
      <c r="AA535" s="26">
        <f t="shared" si="31"/>
        <v>22227767.359425735</v>
      </c>
      <c r="AB535" s="26">
        <f t="shared" si="33"/>
        <v>300000</v>
      </c>
      <c r="AC535" s="26"/>
      <c r="AE535" s="26"/>
    </row>
    <row r="536" spans="2:31" x14ac:dyDescent="0.25">
      <c r="B536" s="15">
        <v>527</v>
      </c>
      <c r="C536" s="27">
        <f t="shared" si="32"/>
        <v>22227767.359425735</v>
      </c>
      <c r="Z536" s="17">
        <v>60511</v>
      </c>
      <c r="AA536" s="26">
        <f t="shared" si="31"/>
        <v>22410100.392573383</v>
      </c>
      <c r="AB536" s="26">
        <f t="shared" si="33"/>
        <v>300000</v>
      </c>
      <c r="AC536" s="26"/>
      <c r="AE536" s="26"/>
    </row>
    <row r="537" spans="2:31" x14ac:dyDescent="0.25">
      <c r="B537" s="15">
        <v>528</v>
      </c>
      <c r="C537" s="27">
        <f t="shared" si="32"/>
        <v>22410100.392573383</v>
      </c>
      <c r="Z537" s="17">
        <v>60541</v>
      </c>
      <c r="AA537" s="26">
        <f t="shared" si="31"/>
        <v>22593929.09257948</v>
      </c>
      <c r="AB537" s="26">
        <f t="shared" si="33"/>
        <v>300000</v>
      </c>
      <c r="AC537" s="26"/>
      <c r="AE537" s="26"/>
    </row>
    <row r="538" spans="2:31" x14ac:dyDescent="0.25">
      <c r="B538" s="15">
        <v>529</v>
      </c>
      <c r="C538" s="27">
        <f t="shared" si="32"/>
        <v>22593929.09257948</v>
      </c>
      <c r="Z538" s="17">
        <v>60572</v>
      </c>
      <c r="AA538" s="26">
        <f t="shared" si="31"/>
        <v>22779265.728308935</v>
      </c>
      <c r="AB538" s="26">
        <f t="shared" si="33"/>
        <v>300000</v>
      </c>
      <c r="AC538" s="26"/>
      <c r="AE538" s="26"/>
    </row>
    <row r="539" spans="2:31" x14ac:dyDescent="0.25">
      <c r="B539" s="15">
        <v>530</v>
      </c>
      <c r="C539" s="27">
        <f t="shared" si="32"/>
        <v>22779265.728308935</v>
      </c>
      <c r="Z539" s="17">
        <v>60602</v>
      </c>
      <c r="AA539" s="26">
        <f t="shared" si="31"/>
        <v>22966122.669267405</v>
      </c>
      <c r="AB539" s="26">
        <f t="shared" si="33"/>
        <v>300000</v>
      </c>
      <c r="AC539" s="26"/>
      <c r="AE539" s="26"/>
    </row>
    <row r="540" spans="2:31" x14ac:dyDescent="0.25">
      <c r="B540" s="15">
        <v>531</v>
      </c>
      <c r="C540" s="27">
        <f t="shared" si="32"/>
        <v>22966122.669267405</v>
      </c>
      <c r="Z540" s="17">
        <v>60633</v>
      </c>
      <c r="AA540" s="26">
        <f t="shared" si="31"/>
        <v>23154512.386426866</v>
      </c>
      <c r="AB540" s="26">
        <f t="shared" si="33"/>
        <v>300000</v>
      </c>
      <c r="AC540" s="26"/>
      <c r="AE540" s="26"/>
    </row>
    <row r="541" spans="2:31" x14ac:dyDescent="0.25">
      <c r="B541" s="15">
        <v>532</v>
      </c>
      <c r="C541" s="27">
        <f t="shared" si="32"/>
        <v>23154512.386426866</v>
      </c>
      <c r="Z541" s="17">
        <v>60664</v>
      </c>
      <c r="AA541" s="26">
        <f t="shared" si="31"/>
        <v>23344447.453057915</v>
      </c>
      <c r="AB541" s="26">
        <f t="shared" si="33"/>
        <v>300000</v>
      </c>
      <c r="AC541" s="26"/>
      <c r="AE541" s="26"/>
    </row>
    <row r="542" spans="2:31" x14ac:dyDescent="0.25">
      <c r="B542" s="15">
        <v>533</v>
      </c>
      <c r="C542" s="27">
        <f t="shared" si="32"/>
        <v>23344447.453057915</v>
      </c>
      <c r="Z542" s="17">
        <v>60692</v>
      </c>
      <c r="AA542" s="26">
        <f t="shared" si="31"/>
        <v>23535940.545568936</v>
      </c>
      <c r="AB542" s="26">
        <f t="shared" si="33"/>
        <v>300000</v>
      </c>
      <c r="AC542" s="26"/>
      <c r="AE542" s="26"/>
    </row>
    <row r="543" spans="2:31" x14ac:dyDescent="0.25">
      <c r="B543" s="15">
        <v>534</v>
      </c>
      <c r="C543" s="27">
        <f t="shared" si="32"/>
        <v>23535940.545568936</v>
      </c>
      <c r="Z543" s="17">
        <v>60723</v>
      </c>
      <c r="AA543" s="26">
        <f t="shared" si="31"/>
        <v>23729004.44435212</v>
      </c>
      <c r="AB543" s="26">
        <f t="shared" si="33"/>
        <v>300000</v>
      </c>
      <c r="AC543" s="26"/>
      <c r="AE543" s="26"/>
    </row>
    <row r="544" spans="2:31" x14ac:dyDescent="0.25">
      <c r="B544" s="15">
        <v>535</v>
      </c>
      <c r="C544" s="27">
        <f t="shared" si="32"/>
        <v>23729004.44435212</v>
      </c>
      <c r="Z544" s="17">
        <v>60753</v>
      </c>
      <c r="AA544" s="26">
        <f t="shared" si="31"/>
        <v>23923652.034636445</v>
      </c>
      <c r="AB544" s="26">
        <f t="shared" si="33"/>
        <v>300000</v>
      </c>
      <c r="AC544" s="26"/>
      <c r="AE544" s="26"/>
    </row>
    <row r="545" spans="2:31" x14ac:dyDescent="0.25">
      <c r="B545" s="15">
        <v>536</v>
      </c>
      <c r="C545" s="27">
        <f t="shared" si="32"/>
        <v>23923652.034636445</v>
      </c>
      <c r="Z545" s="17">
        <v>60784</v>
      </c>
      <c r="AA545" s="26">
        <f t="shared" si="31"/>
        <v>24119896.30734764</v>
      </c>
      <c r="AB545" s="26">
        <f t="shared" si="33"/>
        <v>300000</v>
      </c>
      <c r="AC545" s="26"/>
      <c r="AE545" s="26"/>
    </row>
    <row r="546" spans="2:31" x14ac:dyDescent="0.25">
      <c r="B546" s="15">
        <v>537</v>
      </c>
      <c r="C546" s="27">
        <f t="shared" si="32"/>
        <v>24119896.30734764</v>
      </c>
      <c r="Z546" s="17">
        <v>60814</v>
      </c>
      <c r="AA546" s="26">
        <f t="shared" si="31"/>
        <v>24317750.359975222</v>
      </c>
      <c r="AB546" s="26">
        <f t="shared" si="33"/>
        <v>300000</v>
      </c>
      <c r="AC546" s="26"/>
      <c r="AE546" s="26"/>
    </row>
    <row r="547" spans="2:31" x14ac:dyDescent="0.25">
      <c r="B547" s="15">
        <v>538</v>
      </c>
      <c r="C547" s="27">
        <f t="shared" si="32"/>
        <v>24317750.359975222</v>
      </c>
      <c r="Z547" s="17">
        <v>60845</v>
      </c>
      <c r="AA547" s="26">
        <f t="shared" si="31"/>
        <v>24517227.397446617</v>
      </c>
      <c r="AB547" s="26">
        <f t="shared" si="33"/>
        <v>300000</v>
      </c>
      <c r="AC547" s="26"/>
      <c r="AE547" s="26"/>
    </row>
    <row r="548" spans="2:31" x14ac:dyDescent="0.25">
      <c r="B548" s="15">
        <v>539</v>
      </c>
      <c r="C548" s="27">
        <f t="shared" si="32"/>
        <v>24517227.397446617</v>
      </c>
      <c r="Z548" s="17">
        <v>60876</v>
      </c>
      <c r="AA548" s="26">
        <f t="shared" si="31"/>
        <v>24718340.733008474</v>
      </c>
      <c r="AB548" s="26">
        <f t="shared" si="33"/>
        <v>300000</v>
      </c>
      <c r="AC548" s="26"/>
      <c r="AE548" s="26"/>
    </row>
    <row r="549" spans="2:31" x14ac:dyDescent="0.25">
      <c r="B549" s="15">
        <v>540</v>
      </c>
      <c r="C549" s="27">
        <f t="shared" si="32"/>
        <v>24718340.733008474</v>
      </c>
      <c r="Z549" s="17">
        <v>60906</v>
      </c>
      <c r="AA549" s="26">
        <f t="shared" si="31"/>
        <v>24921103.789115202</v>
      </c>
      <c r="AB549" s="26">
        <f t="shared" si="33"/>
        <v>300000</v>
      </c>
      <c r="AC549" s="26"/>
      <c r="AE549" s="26"/>
    </row>
    <row r="550" spans="2:31" x14ac:dyDescent="0.25">
      <c r="B550" s="15">
        <v>541</v>
      </c>
      <c r="C550" s="27">
        <f t="shared" si="32"/>
        <v>24921103.789115202</v>
      </c>
      <c r="Z550" s="17">
        <v>60937</v>
      </c>
      <c r="AA550" s="26">
        <f t="shared" si="31"/>
        <v>25125530.098324791</v>
      </c>
      <c r="AB550" s="26">
        <f t="shared" si="33"/>
        <v>300000</v>
      </c>
      <c r="AC550" s="26"/>
      <c r="AE550" s="26"/>
    </row>
    <row r="551" spans="2:31" x14ac:dyDescent="0.25">
      <c r="B551" s="15">
        <v>542</v>
      </c>
      <c r="C551" s="27">
        <f t="shared" si="32"/>
        <v>25125530.098324791</v>
      </c>
      <c r="Z551" s="17">
        <v>60967</v>
      </c>
      <c r="AA551" s="26">
        <f t="shared" si="31"/>
        <v>25331633.304201983</v>
      </c>
      <c r="AB551" s="26">
        <f t="shared" si="33"/>
        <v>300000</v>
      </c>
      <c r="AC551" s="26"/>
      <c r="AE551" s="26"/>
    </row>
    <row r="552" spans="2:31" x14ac:dyDescent="0.25">
      <c r="B552" s="15">
        <v>543</v>
      </c>
      <c r="C552" s="27">
        <f t="shared" si="32"/>
        <v>25331633.304201983</v>
      </c>
      <c r="Z552" s="17">
        <v>60998</v>
      </c>
      <c r="AA552" s="26">
        <f t="shared" si="31"/>
        <v>25539427.162228867</v>
      </c>
      <c r="AB552" s="26">
        <f t="shared" si="33"/>
        <v>300000</v>
      </c>
      <c r="AC552" s="26"/>
      <c r="AE552" s="26"/>
    </row>
    <row r="553" spans="2:31" x14ac:dyDescent="0.25">
      <c r="B553" s="15">
        <v>544</v>
      </c>
      <c r="C553" s="27">
        <f t="shared" si="32"/>
        <v>25539427.162228867</v>
      </c>
      <c r="Z553" s="17">
        <v>61029</v>
      </c>
      <c r="AA553" s="26">
        <f t="shared" si="31"/>
        <v>25748925.540722918</v>
      </c>
      <c r="AB553" s="26">
        <f t="shared" si="33"/>
        <v>300000</v>
      </c>
      <c r="AC553" s="26"/>
      <c r="AE553" s="26"/>
    </row>
    <row r="554" spans="2:31" x14ac:dyDescent="0.25">
      <c r="B554" s="15">
        <v>545</v>
      </c>
      <c r="C554" s="27">
        <f t="shared" si="32"/>
        <v>25748925.540722918</v>
      </c>
      <c r="Z554" s="17">
        <v>61057</v>
      </c>
      <c r="AA554" s="26">
        <f t="shared" si="31"/>
        <v>25960142.421762574</v>
      </c>
      <c r="AB554" s="26">
        <f t="shared" si="33"/>
        <v>300000</v>
      </c>
      <c r="AC554" s="26"/>
      <c r="AE554" s="26"/>
    </row>
    <row r="555" spans="2:31" x14ac:dyDescent="0.25">
      <c r="B555" s="15">
        <v>546</v>
      </c>
      <c r="C555" s="27">
        <f t="shared" si="32"/>
        <v>25960142.421762574</v>
      </c>
      <c r="Z555" s="17">
        <v>61088</v>
      </c>
      <c r="AA555" s="26">
        <f t="shared" si="31"/>
        <v>26173091.902120426</v>
      </c>
      <c r="AB555" s="26">
        <f t="shared" si="33"/>
        <v>300000</v>
      </c>
      <c r="AC555" s="26"/>
      <c r="AE555" s="26"/>
    </row>
    <row r="556" spans="2:31" x14ac:dyDescent="0.25">
      <c r="B556" s="15">
        <v>547</v>
      </c>
      <c r="C556" s="27">
        <f t="shared" si="32"/>
        <v>26173091.902120426</v>
      </c>
      <c r="Z556" s="17">
        <v>61118</v>
      </c>
      <c r="AA556" s="26">
        <f t="shared" si="31"/>
        <v>26387788.194204036</v>
      </c>
      <c r="AB556" s="26">
        <f t="shared" si="33"/>
        <v>300000</v>
      </c>
      <c r="AC556" s="26"/>
      <c r="AE556" s="26"/>
    </row>
    <row r="557" spans="2:31" x14ac:dyDescent="0.25">
      <c r="B557" s="15">
        <v>548</v>
      </c>
      <c r="C557" s="27">
        <f t="shared" si="32"/>
        <v>26387788.194204036</v>
      </c>
      <c r="Z557" s="17">
        <v>61149</v>
      </c>
      <c r="AA557" s="26">
        <f t="shared" si="31"/>
        <v>26604245.627004486</v>
      </c>
      <c r="AB557" s="26">
        <f t="shared" si="33"/>
        <v>300000</v>
      </c>
      <c r="AC557" s="26"/>
      <c r="AE557" s="26"/>
    </row>
    <row r="558" spans="2:31" x14ac:dyDescent="0.25">
      <c r="B558" s="15">
        <v>549</v>
      </c>
      <c r="C558" s="27">
        <f t="shared" si="32"/>
        <v>26604245.627004486</v>
      </c>
      <c r="Z558" s="17">
        <v>61179</v>
      </c>
      <c r="AA558" s="26">
        <f t="shared" si="31"/>
        <v>26822478.647052709</v>
      </c>
      <c r="AB558" s="26">
        <f t="shared" si="33"/>
        <v>300000</v>
      </c>
      <c r="AC558" s="26"/>
      <c r="AE558" s="26"/>
    </row>
    <row r="559" spans="2:31" x14ac:dyDescent="0.25">
      <c r="B559" s="15">
        <v>550</v>
      </c>
      <c r="C559" s="27">
        <f t="shared" si="32"/>
        <v>26822478.647052709</v>
      </c>
      <c r="Z559" s="17">
        <v>61210</v>
      </c>
      <c r="AA559" s="26">
        <f t="shared" si="31"/>
        <v>27042501.819383658</v>
      </c>
      <c r="AB559" s="26">
        <f t="shared" si="33"/>
        <v>300000</v>
      </c>
      <c r="AC559" s="26"/>
      <c r="AE559" s="26"/>
    </row>
    <row r="560" spans="2:31" x14ac:dyDescent="0.25">
      <c r="B560" s="15">
        <v>551</v>
      </c>
      <c r="C560" s="27">
        <f t="shared" si="32"/>
        <v>27042501.819383658</v>
      </c>
      <c r="Z560" s="17">
        <v>61241</v>
      </c>
      <c r="AA560" s="26">
        <f t="shared" si="31"/>
        <v>27264329.828508388</v>
      </c>
      <c r="AB560" s="26">
        <f t="shared" si="33"/>
        <v>300000</v>
      </c>
      <c r="AC560" s="26"/>
      <c r="AE560" s="26"/>
    </row>
    <row r="561" spans="2:31" x14ac:dyDescent="0.25">
      <c r="B561" s="15">
        <v>552</v>
      </c>
      <c r="C561" s="27">
        <f t="shared" si="32"/>
        <v>27264329.828508388</v>
      </c>
      <c r="Z561" s="17">
        <v>61271</v>
      </c>
      <c r="AA561" s="26">
        <f t="shared" si="31"/>
        <v>27487977.479394108</v>
      </c>
      <c r="AB561" s="26">
        <f t="shared" si="33"/>
        <v>300000</v>
      </c>
      <c r="AC561" s="26"/>
      <c r="AE561" s="26"/>
    </row>
    <row r="562" spans="2:31" x14ac:dyDescent="0.25">
      <c r="B562" s="15">
        <v>553</v>
      </c>
      <c r="C562" s="27">
        <f t="shared" si="32"/>
        <v>27487977.479394108</v>
      </c>
      <c r="Z562" s="17">
        <v>61302</v>
      </c>
      <c r="AA562" s="26">
        <f t="shared" si="31"/>
        <v>27713459.698452283</v>
      </c>
      <c r="AB562" s="26">
        <f t="shared" si="33"/>
        <v>300000</v>
      </c>
      <c r="AC562" s="26"/>
      <c r="AE562" s="26"/>
    </row>
    <row r="563" spans="2:31" x14ac:dyDescent="0.25">
      <c r="B563" s="15">
        <v>554</v>
      </c>
      <c r="C563" s="27">
        <f t="shared" si="32"/>
        <v>27713459.698452283</v>
      </c>
      <c r="Z563" s="17">
        <v>61332</v>
      </c>
      <c r="AA563" s="26">
        <f t="shared" si="31"/>
        <v>27940791.534534827</v>
      </c>
      <c r="AB563" s="26">
        <f t="shared" si="33"/>
        <v>300000</v>
      </c>
      <c r="AC563" s="26"/>
      <c r="AE563" s="26"/>
    </row>
    <row r="564" spans="2:31" x14ac:dyDescent="0.25">
      <c r="B564" s="15">
        <v>555</v>
      </c>
      <c r="C564" s="27">
        <f t="shared" si="32"/>
        <v>27940791.534534827</v>
      </c>
      <c r="Z564" s="17">
        <v>61363</v>
      </c>
      <c r="AA564" s="26">
        <f t="shared" si="31"/>
        <v>28169988.159938481</v>
      </c>
      <c r="AB564" s="26">
        <f t="shared" si="33"/>
        <v>300000</v>
      </c>
      <c r="AC564" s="26"/>
      <c r="AE564" s="26"/>
    </row>
    <row r="565" spans="2:31" x14ac:dyDescent="0.25">
      <c r="B565" s="15">
        <v>556</v>
      </c>
      <c r="C565" s="27">
        <f t="shared" si="32"/>
        <v>28169988.159938481</v>
      </c>
      <c r="Z565" s="17">
        <v>61394</v>
      </c>
      <c r="AA565" s="26">
        <f t="shared" si="31"/>
        <v>28401064.871417418</v>
      </c>
      <c r="AB565" s="26">
        <f t="shared" si="33"/>
        <v>300000</v>
      </c>
      <c r="AC565" s="26"/>
      <c r="AE565" s="26"/>
    </row>
    <row r="566" spans="2:31" x14ac:dyDescent="0.25">
      <c r="B566" s="15">
        <v>557</v>
      </c>
      <c r="C566" s="27">
        <f t="shared" si="32"/>
        <v>28401064.871417418</v>
      </c>
      <c r="Z566" s="17">
        <v>61423</v>
      </c>
      <c r="AA566" s="26">
        <f t="shared" si="31"/>
        <v>28634037.091204159</v>
      </c>
      <c r="AB566" s="26">
        <f t="shared" si="33"/>
        <v>300000</v>
      </c>
      <c r="AC566" s="26"/>
      <c r="AE566" s="26"/>
    </row>
    <row r="567" spans="2:31" x14ac:dyDescent="0.25">
      <c r="B567" s="15">
        <v>558</v>
      </c>
      <c r="C567" s="27">
        <f t="shared" si="32"/>
        <v>28634037.091204159</v>
      </c>
      <c r="Z567" s="17">
        <v>61454</v>
      </c>
      <c r="AA567" s="26">
        <f t="shared" si="31"/>
        <v>28868920.36803887</v>
      </c>
      <c r="AB567" s="26">
        <f t="shared" si="33"/>
        <v>300000</v>
      </c>
      <c r="AC567" s="26"/>
      <c r="AE567" s="26"/>
    </row>
    <row r="568" spans="2:31" x14ac:dyDescent="0.25">
      <c r="B568" s="15">
        <v>559</v>
      </c>
      <c r="C568" s="27">
        <f t="shared" si="32"/>
        <v>28868920.36803887</v>
      </c>
      <c r="Z568" s="17">
        <v>61484</v>
      </c>
      <c r="AA568" s="26">
        <f t="shared" si="31"/>
        <v>29105730.378207091</v>
      </c>
      <c r="AB568" s="26">
        <f t="shared" si="33"/>
        <v>300000</v>
      </c>
      <c r="AC568" s="26"/>
      <c r="AE568" s="26"/>
    </row>
    <row r="569" spans="2:31" x14ac:dyDescent="0.25">
      <c r="B569" s="15">
        <v>560</v>
      </c>
      <c r="C569" s="27">
        <f t="shared" si="32"/>
        <v>29105730.378207091</v>
      </c>
      <c r="Z569" s="17">
        <v>61515</v>
      </c>
      <c r="AA569" s="26">
        <f t="shared" si="31"/>
        <v>29344482.926585987</v>
      </c>
      <c r="AB569" s="26">
        <f t="shared" si="33"/>
        <v>300000</v>
      </c>
      <c r="AC569" s="26"/>
      <c r="AE569" s="26"/>
    </row>
    <row r="570" spans="2:31" x14ac:dyDescent="0.25">
      <c r="B570" s="15">
        <v>561</v>
      </c>
      <c r="C570" s="27">
        <f t="shared" si="32"/>
        <v>29344482.926585987</v>
      </c>
      <c r="Z570" s="17">
        <v>61545</v>
      </c>
      <c r="AA570" s="26">
        <f t="shared" si="31"/>
        <v>29585193.947699178</v>
      </c>
      <c r="AB570" s="26">
        <f t="shared" si="33"/>
        <v>300000</v>
      </c>
      <c r="AC570" s="26"/>
      <c r="AE570" s="26"/>
    </row>
    <row r="571" spans="2:31" x14ac:dyDescent="0.25">
      <c r="B571" s="15">
        <v>562</v>
      </c>
      <c r="C571" s="27">
        <f t="shared" si="32"/>
        <v>29585193.947699178</v>
      </c>
      <c r="Z571" s="17">
        <v>61576</v>
      </c>
      <c r="AA571" s="26">
        <f t="shared" si="31"/>
        <v>29827879.506780215</v>
      </c>
      <c r="AB571" s="26">
        <f t="shared" si="33"/>
        <v>300000</v>
      </c>
      <c r="AC571" s="26"/>
      <c r="AE571" s="26"/>
    </row>
    <row r="572" spans="2:31" x14ac:dyDescent="0.25">
      <c r="B572" s="15">
        <v>563</v>
      </c>
      <c r="C572" s="27">
        <f t="shared" si="32"/>
        <v>29827879.506780215</v>
      </c>
      <c r="Z572" s="17">
        <v>61607</v>
      </c>
      <c r="AA572" s="26">
        <f t="shared" si="31"/>
        <v>30072555.800844789</v>
      </c>
      <c r="AB572" s="26">
        <f t="shared" si="33"/>
        <v>300000</v>
      </c>
      <c r="AC572" s="26"/>
      <c r="AE572" s="26"/>
    </row>
    <row r="573" spans="2:31" x14ac:dyDescent="0.25">
      <c r="B573" s="15">
        <v>564</v>
      </c>
      <c r="C573" s="27">
        <f t="shared" si="32"/>
        <v>30072555.800844789</v>
      </c>
      <c r="Z573" s="17">
        <v>61637</v>
      </c>
      <c r="AA573" s="26">
        <f t="shared" si="31"/>
        <v>30319239.159771737</v>
      </c>
      <c r="AB573" s="26">
        <f t="shared" si="33"/>
        <v>300000</v>
      </c>
      <c r="AC573" s="26"/>
      <c r="AE573" s="26"/>
    </row>
    <row r="574" spans="2:31" x14ac:dyDescent="0.25">
      <c r="B574" s="15">
        <v>565</v>
      </c>
      <c r="C574" s="27">
        <f t="shared" si="32"/>
        <v>30319239.159771737</v>
      </c>
      <c r="Z574" s="17">
        <v>61668</v>
      </c>
      <c r="AA574" s="26">
        <f t="shared" si="31"/>
        <v>30567946.047392905</v>
      </c>
      <c r="AB574" s="26">
        <f t="shared" si="33"/>
        <v>300000</v>
      </c>
      <c r="AC574" s="26"/>
      <c r="AE574" s="26"/>
    </row>
    <row r="575" spans="2:31" x14ac:dyDescent="0.25">
      <c r="B575" s="15">
        <v>566</v>
      </c>
      <c r="C575" s="27">
        <f t="shared" si="32"/>
        <v>30567946.047392905</v>
      </c>
      <c r="Z575" s="17">
        <v>61698</v>
      </c>
      <c r="AA575" s="26">
        <f t="shared" si="31"/>
        <v>30818693.062591951</v>
      </c>
      <c r="AB575" s="26">
        <f t="shared" si="33"/>
        <v>300000</v>
      </c>
      <c r="AC575" s="26"/>
      <c r="AE575" s="26"/>
    </row>
    <row r="576" spans="2:31" x14ac:dyDescent="0.25">
      <c r="B576" s="15">
        <v>567</v>
      </c>
      <c r="C576" s="27">
        <f t="shared" si="32"/>
        <v>30818693.062591951</v>
      </c>
      <c r="Z576" s="17">
        <v>61729</v>
      </c>
      <c r="AA576" s="26">
        <f t="shared" si="31"/>
        <v>31071496.940412182</v>
      </c>
      <c r="AB576" s="26">
        <f t="shared" si="33"/>
        <v>300000</v>
      </c>
      <c r="AC576" s="26"/>
      <c r="AE576" s="26"/>
    </row>
    <row r="577" spans="2:31" x14ac:dyDescent="0.25">
      <c r="B577" s="15">
        <v>568</v>
      </c>
      <c r="C577" s="27">
        <f t="shared" si="32"/>
        <v>31071496.940412182</v>
      </c>
      <c r="Z577" s="17">
        <v>61760</v>
      </c>
      <c r="AA577" s="26">
        <f t="shared" si="31"/>
        <v>31326374.553173449</v>
      </c>
      <c r="AB577" s="26">
        <f t="shared" si="33"/>
        <v>300000</v>
      </c>
      <c r="AC577" s="26"/>
      <c r="AE577" s="26"/>
    </row>
    <row r="578" spans="2:31" x14ac:dyDescent="0.25">
      <c r="B578" s="15">
        <v>569</v>
      </c>
      <c r="C578" s="27">
        <f t="shared" si="32"/>
        <v>31326374.553173449</v>
      </c>
      <c r="Z578" s="17">
        <v>61788</v>
      </c>
      <c r="AA578" s="26">
        <f t="shared" si="31"/>
        <v>31583342.911598224</v>
      </c>
      <c r="AB578" s="26">
        <f t="shared" si="33"/>
        <v>300000</v>
      </c>
      <c r="AC578" s="26"/>
      <c r="AE578" s="26"/>
    </row>
    <row r="579" spans="2:31" x14ac:dyDescent="0.25">
      <c r="B579" s="15">
        <v>570</v>
      </c>
      <c r="C579" s="27">
        <f t="shared" si="32"/>
        <v>31583342.911598224</v>
      </c>
      <c r="Z579" s="17">
        <v>61819</v>
      </c>
      <c r="AA579" s="26">
        <f t="shared" si="31"/>
        <v>31842419.165946908</v>
      </c>
      <c r="AB579" s="26">
        <f t="shared" si="33"/>
        <v>300000</v>
      </c>
      <c r="AC579" s="26"/>
      <c r="AE579" s="26"/>
    </row>
    <row r="580" spans="2:31" x14ac:dyDescent="0.25">
      <c r="B580" s="15">
        <v>571</v>
      </c>
      <c r="C580" s="27">
        <f t="shared" si="32"/>
        <v>31842419.165946908</v>
      </c>
      <c r="Z580" s="17">
        <v>61849</v>
      </c>
      <c r="AA580" s="26">
        <f t="shared" si="31"/>
        <v>32103620.607162457</v>
      </c>
      <c r="AB580" s="26">
        <f t="shared" si="33"/>
        <v>300000</v>
      </c>
      <c r="AC580" s="26"/>
      <c r="AE580" s="26"/>
    </row>
    <row r="581" spans="2:31" x14ac:dyDescent="0.25">
      <c r="B581" s="15">
        <v>572</v>
      </c>
      <c r="C581" s="27">
        <f t="shared" si="32"/>
        <v>32103620.607162457</v>
      </c>
      <c r="Z581" s="17">
        <v>61880</v>
      </c>
      <c r="AA581" s="26">
        <f t="shared" si="31"/>
        <v>32366964.66802438</v>
      </c>
      <c r="AB581" s="26">
        <f t="shared" si="33"/>
        <v>300000</v>
      </c>
      <c r="AC581" s="26"/>
      <c r="AE581" s="26"/>
    </row>
    <row r="582" spans="2:31" x14ac:dyDescent="0.25">
      <c r="B582" s="15">
        <v>573</v>
      </c>
      <c r="C582" s="27">
        <f t="shared" si="32"/>
        <v>32366964.66802438</v>
      </c>
      <c r="Z582" s="17">
        <v>61910</v>
      </c>
      <c r="AA582" s="26">
        <f t="shared" si="31"/>
        <v>32632468.92431223</v>
      </c>
      <c r="AB582" s="26">
        <f t="shared" si="33"/>
        <v>300000</v>
      </c>
      <c r="AC582" s="26"/>
      <c r="AE582" s="26"/>
    </row>
    <row r="583" spans="2:31" x14ac:dyDescent="0.25">
      <c r="B583" s="15">
        <v>574</v>
      </c>
      <c r="C583" s="27">
        <f t="shared" si="32"/>
        <v>32632468.92431223</v>
      </c>
      <c r="Z583" s="17">
        <v>61941</v>
      </c>
      <c r="AA583" s="26">
        <f t="shared" si="31"/>
        <v>32900151.095978614</v>
      </c>
      <c r="AB583" s="26">
        <f t="shared" si="33"/>
        <v>300000</v>
      </c>
      <c r="AC583" s="26"/>
      <c r="AE583" s="26"/>
    </row>
    <row r="584" spans="2:31" x14ac:dyDescent="0.25">
      <c r="B584" s="15">
        <v>575</v>
      </c>
      <c r="C584" s="27">
        <f t="shared" si="32"/>
        <v>32900151.095978614</v>
      </c>
      <c r="Z584" s="17">
        <v>61972</v>
      </c>
      <c r="AA584" s="26">
        <f t="shared" si="31"/>
        <v>33170029.048331842</v>
      </c>
      <c r="AB584" s="26">
        <f t="shared" si="33"/>
        <v>300000</v>
      </c>
      <c r="AC584" s="26"/>
      <c r="AE584" s="26"/>
    </row>
    <row r="585" spans="2:31" x14ac:dyDescent="0.25">
      <c r="B585" s="15">
        <v>576</v>
      </c>
      <c r="C585" s="27">
        <f t="shared" si="32"/>
        <v>33170029.048331842</v>
      </c>
      <c r="Z585" s="17">
        <v>62002</v>
      </c>
      <c r="AA585" s="26">
        <f t="shared" si="31"/>
        <v>33442120.793228269</v>
      </c>
      <c r="AB585" s="26">
        <f t="shared" si="33"/>
        <v>300000</v>
      </c>
      <c r="AC585" s="26"/>
      <c r="AE585" s="26"/>
    </row>
    <row r="586" spans="2:31" x14ac:dyDescent="0.25">
      <c r="B586" s="15">
        <v>577</v>
      </c>
      <c r="C586" s="27">
        <f t="shared" si="32"/>
        <v>33442120.793228269</v>
      </c>
      <c r="Z586" s="17">
        <v>62033</v>
      </c>
      <c r="AA586" s="26">
        <f t="shared" si="31"/>
        <v>33716444.490274414</v>
      </c>
      <c r="AB586" s="26">
        <f t="shared" si="33"/>
        <v>300000</v>
      </c>
      <c r="AC586" s="26"/>
      <c r="AE586" s="26"/>
    </row>
    <row r="587" spans="2:31" x14ac:dyDescent="0.25">
      <c r="B587" s="15">
        <v>578</v>
      </c>
      <c r="C587" s="27">
        <f t="shared" si="32"/>
        <v>33716444.490274414</v>
      </c>
      <c r="Z587" s="17">
        <v>62063</v>
      </c>
      <c r="AA587" s="26">
        <f t="shared" ref="AA587:AA608" si="34">AA586*(1+$D$7)+($D$5*(1+$D$7))</f>
        <v>33993018.448038965</v>
      </c>
      <c r="AB587" s="26">
        <f t="shared" si="33"/>
        <v>300000</v>
      </c>
      <c r="AC587" s="26"/>
      <c r="AE587" s="26"/>
    </row>
    <row r="588" spans="2:31" x14ac:dyDescent="0.25">
      <c r="B588" s="15">
        <v>579</v>
      </c>
      <c r="C588" s="27">
        <f t="shared" ref="C588:C609" si="35">(C587+$D$5)*(1+$D$7)</f>
        <v>33993018.448038965</v>
      </c>
      <c r="Z588" s="17">
        <v>62094</v>
      </c>
      <c r="AA588" s="26">
        <f t="shared" si="34"/>
        <v>34271861.125274681</v>
      </c>
      <c r="AB588" s="26">
        <f t="shared" ref="AB588:AB608" si="36">AB587+$D$5</f>
        <v>300000</v>
      </c>
      <c r="AC588" s="26"/>
      <c r="AE588" s="26"/>
    </row>
    <row r="589" spans="2:31" x14ac:dyDescent="0.25">
      <c r="B589" s="15">
        <v>580</v>
      </c>
      <c r="C589" s="27">
        <f t="shared" si="35"/>
        <v>34271861.125274681</v>
      </c>
      <c r="Z589" s="17">
        <v>62125</v>
      </c>
      <c r="AA589" s="26">
        <f t="shared" si="34"/>
        <v>34552991.132150359</v>
      </c>
      <c r="AB589" s="26">
        <f t="shared" si="36"/>
        <v>300000</v>
      </c>
      <c r="AC589" s="26"/>
      <c r="AE589" s="26"/>
    </row>
    <row r="590" spans="2:31" x14ac:dyDescent="0.25">
      <c r="B590" s="15">
        <v>581</v>
      </c>
      <c r="C590" s="27">
        <f t="shared" si="35"/>
        <v>34552991.132150359</v>
      </c>
      <c r="Z590" s="17">
        <v>62153</v>
      </c>
      <c r="AA590" s="26">
        <f t="shared" si="34"/>
        <v>34836427.231492884</v>
      </c>
      <c r="AB590" s="26">
        <f t="shared" si="36"/>
        <v>300000</v>
      </c>
      <c r="AC590" s="26"/>
      <c r="AE590" s="26"/>
    </row>
    <row r="591" spans="2:31" x14ac:dyDescent="0.25">
      <c r="B591" s="15">
        <v>582</v>
      </c>
      <c r="C591" s="27">
        <f t="shared" si="35"/>
        <v>34836427.231492884</v>
      </c>
      <c r="Z591" s="17">
        <v>62184</v>
      </c>
      <c r="AA591" s="26">
        <f t="shared" si="34"/>
        <v>35122188.340039484</v>
      </c>
      <c r="AB591" s="26">
        <f t="shared" si="36"/>
        <v>300000</v>
      </c>
      <c r="AC591" s="26"/>
      <c r="AE591" s="26"/>
    </row>
    <row r="592" spans="2:31" x14ac:dyDescent="0.25">
      <c r="B592" s="15">
        <v>583</v>
      </c>
      <c r="C592" s="27">
        <f t="shared" si="35"/>
        <v>35122188.340039484</v>
      </c>
      <c r="Z592" s="17">
        <v>62214</v>
      </c>
      <c r="AA592" s="26">
        <f t="shared" si="34"/>
        <v>35410293.529700235</v>
      </c>
      <c r="AB592" s="26">
        <f t="shared" si="36"/>
        <v>300000</v>
      </c>
      <c r="AC592" s="26"/>
      <c r="AE592" s="26"/>
    </row>
    <row r="593" spans="2:31" x14ac:dyDescent="0.25">
      <c r="B593" s="15">
        <v>584</v>
      </c>
      <c r="C593" s="27">
        <f t="shared" si="35"/>
        <v>35410293.529700235</v>
      </c>
      <c r="Z593" s="17">
        <v>62245</v>
      </c>
      <c r="AA593" s="26">
        <f t="shared" si="34"/>
        <v>35700762.028830938</v>
      </c>
      <c r="AB593" s="26">
        <f t="shared" si="36"/>
        <v>300000</v>
      </c>
      <c r="AC593" s="26"/>
      <c r="AE593" s="26"/>
    </row>
    <row r="594" spans="2:31" x14ac:dyDescent="0.25">
      <c r="B594" s="15">
        <v>585</v>
      </c>
      <c r="C594" s="27">
        <f t="shared" si="35"/>
        <v>35700762.028830938</v>
      </c>
      <c r="Z594" s="17">
        <v>62275</v>
      </c>
      <c r="AA594" s="26">
        <f t="shared" si="34"/>
        <v>35993613.223516434</v>
      </c>
      <c r="AB594" s="26">
        <f t="shared" si="36"/>
        <v>300000</v>
      </c>
      <c r="AC594" s="26"/>
      <c r="AE594" s="26"/>
    </row>
    <row r="595" spans="2:31" x14ac:dyDescent="0.25">
      <c r="B595" s="15">
        <v>586</v>
      </c>
      <c r="C595" s="27">
        <f t="shared" si="35"/>
        <v>35993613.223516434</v>
      </c>
      <c r="Z595" s="17">
        <v>62306</v>
      </c>
      <c r="AA595" s="26">
        <f t="shared" si="34"/>
        <v>36288866.658864453</v>
      </c>
      <c r="AB595" s="26">
        <f t="shared" si="36"/>
        <v>300000</v>
      </c>
      <c r="AC595" s="26"/>
      <c r="AE595" s="26"/>
    </row>
    <row r="596" spans="2:31" x14ac:dyDescent="0.25">
      <c r="B596" s="15">
        <v>587</v>
      </c>
      <c r="C596" s="27">
        <f t="shared" si="35"/>
        <v>36288866.658864453</v>
      </c>
      <c r="Z596" s="17">
        <v>62337</v>
      </c>
      <c r="AA596" s="26">
        <f t="shared" si="34"/>
        <v>36586542.040310062</v>
      </c>
      <c r="AB596" s="26">
        <f t="shared" si="36"/>
        <v>300000</v>
      </c>
      <c r="AC596" s="26"/>
      <c r="AE596" s="26"/>
    </row>
    <row r="597" spans="2:31" x14ac:dyDescent="0.25">
      <c r="B597" s="15">
        <v>588</v>
      </c>
      <c r="C597" s="27">
        <f t="shared" si="35"/>
        <v>36586542.040310062</v>
      </c>
      <c r="Z597" s="17">
        <v>62367</v>
      </c>
      <c r="AA597" s="26">
        <f t="shared" si="34"/>
        <v>36886659.234930821</v>
      </c>
      <c r="AB597" s="26">
        <f t="shared" si="36"/>
        <v>300000</v>
      </c>
      <c r="AC597" s="26"/>
      <c r="AE597" s="26"/>
    </row>
    <row r="598" spans="2:31" x14ac:dyDescent="0.25">
      <c r="B598" s="15">
        <v>589</v>
      </c>
      <c r="C598" s="27">
        <f t="shared" si="35"/>
        <v>36886659.234930821</v>
      </c>
      <c r="Z598" s="17">
        <v>62398</v>
      </c>
      <c r="AA598" s="26">
        <f t="shared" si="34"/>
        <v>37189238.272772722</v>
      </c>
      <c r="AB598" s="26">
        <f t="shared" si="36"/>
        <v>300000</v>
      </c>
      <c r="AC598" s="26"/>
      <c r="AE598" s="26"/>
    </row>
    <row r="599" spans="2:31" x14ac:dyDescent="0.25">
      <c r="B599" s="15">
        <v>590</v>
      </c>
      <c r="C599" s="27">
        <f>(C598+$D$5)*(1+$D$7)</f>
        <v>37189238.272772722</v>
      </c>
      <c r="Z599" s="17">
        <v>62428</v>
      </c>
      <c r="AA599" s="26">
        <f t="shared" si="34"/>
        <v>37494299.348187022</v>
      </c>
      <c r="AB599" s="26">
        <f t="shared" si="36"/>
        <v>300000</v>
      </c>
      <c r="AC599" s="26"/>
      <c r="AE599" s="26"/>
    </row>
    <row r="600" spans="2:31" x14ac:dyDescent="0.25">
      <c r="B600" s="15">
        <v>591</v>
      </c>
      <c r="C600" s="27">
        <f t="shared" si="35"/>
        <v>37494299.348187022</v>
      </c>
      <c r="Z600" s="17">
        <v>62459</v>
      </c>
      <c r="AA600" s="26">
        <f t="shared" si="34"/>
        <v>37801862.821178019</v>
      </c>
      <c r="AB600" s="26">
        <f t="shared" si="36"/>
        <v>300000</v>
      </c>
      <c r="AC600" s="26"/>
      <c r="AE600" s="26"/>
    </row>
    <row r="601" spans="2:31" x14ac:dyDescent="0.25">
      <c r="B601" s="15">
        <v>592</v>
      </c>
      <c r="C601" s="27">
        <f t="shared" si="35"/>
        <v>37801862.821178019</v>
      </c>
      <c r="Z601" s="17">
        <v>62490</v>
      </c>
      <c r="AA601" s="26">
        <f t="shared" si="34"/>
        <v>38111949.218761891</v>
      </c>
      <c r="AB601" s="26">
        <f t="shared" si="36"/>
        <v>300000</v>
      </c>
      <c r="AC601" s="26"/>
      <c r="AE601" s="26"/>
    </row>
    <row r="602" spans="2:31" x14ac:dyDescent="0.25">
      <c r="B602" s="15">
        <v>593</v>
      </c>
      <c r="C602" s="27">
        <f t="shared" si="35"/>
        <v>38111949.218761891</v>
      </c>
      <c r="Z602" s="17">
        <v>62518</v>
      </c>
      <c r="AA602" s="26">
        <f t="shared" si="34"/>
        <v>38424579.236336701</v>
      </c>
      <c r="AB602" s="26">
        <f t="shared" si="36"/>
        <v>300000</v>
      </c>
      <c r="AC602" s="26"/>
      <c r="AE602" s="26"/>
    </row>
    <row r="603" spans="2:31" x14ac:dyDescent="0.25">
      <c r="B603" s="15">
        <v>594</v>
      </c>
      <c r="C603" s="27">
        <f t="shared" si="35"/>
        <v>38424579.236336701</v>
      </c>
      <c r="Z603" s="17">
        <v>62549</v>
      </c>
      <c r="AA603" s="26">
        <f t="shared" si="34"/>
        <v>38739773.739063598</v>
      </c>
      <c r="AB603" s="26">
        <f t="shared" si="36"/>
        <v>300000</v>
      </c>
      <c r="AC603" s="26"/>
      <c r="AE603" s="26"/>
    </row>
    <row r="604" spans="2:31" x14ac:dyDescent="0.25">
      <c r="B604" s="15">
        <v>595</v>
      </c>
      <c r="C604" s="27">
        <f t="shared" si="35"/>
        <v>38739773.739063598</v>
      </c>
      <c r="Z604" s="17">
        <v>62579</v>
      </c>
      <c r="AA604" s="26">
        <f t="shared" si="34"/>
        <v>39057553.763259403</v>
      </c>
      <c r="AB604" s="26">
        <f t="shared" si="36"/>
        <v>300000</v>
      </c>
      <c r="AC604" s="26"/>
      <c r="AE604" s="26"/>
    </row>
    <row r="605" spans="2:31" x14ac:dyDescent="0.25">
      <c r="B605" s="15">
        <v>596</v>
      </c>
      <c r="C605" s="27">
        <f t="shared" si="35"/>
        <v>39057553.763259403</v>
      </c>
      <c r="Z605" s="17">
        <v>62610</v>
      </c>
      <c r="AA605" s="26">
        <f t="shared" si="34"/>
        <v>39377940.51780057</v>
      </c>
      <c r="AB605" s="26">
        <f t="shared" si="36"/>
        <v>300000</v>
      </c>
      <c r="AC605" s="26"/>
      <c r="AE605" s="26"/>
    </row>
    <row r="606" spans="2:31" x14ac:dyDescent="0.25">
      <c r="B606" s="15">
        <v>597</v>
      </c>
      <c r="C606" s="27">
        <f t="shared" si="35"/>
        <v>39377940.51780057</v>
      </c>
      <c r="Z606" s="17">
        <v>62640</v>
      </c>
      <c r="AA606" s="26">
        <f t="shared" si="34"/>
        <v>39700955.385538675</v>
      </c>
      <c r="AB606" s="26">
        <f t="shared" si="36"/>
        <v>300000</v>
      </c>
      <c r="AC606" s="26"/>
      <c r="AE606" s="26"/>
    </row>
    <row r="607" spans="2:31" x14ac:dyDescent="0.25">
      <c r="B607" s="15">
        <v>598</v>
      </c>
      <c r="C607" s="27">
        <f t="shared" si="35"/>
        <v>39700955.385538675</v>
      </c>
      <c r="Z607" s="17">
        <v>62671</v>
      </c>
      <c r="AA607" s="26">
        <f t="shared" si="34"/>
        <v>40026619.924727544</v>
      </c>
      <c r="AB607" s="26">
        <f t="shared" si="36"/>
        <v>300000</v>
      </c>
      <c r="AC607" s="26"/>
      <c r="AE607" s="26"/>
    </row>
    <row r="608" spans="2:31" x14ac:dyDescent="0.25">
      <c r="B608" s="15">
        <v>599</v>
      </c>
      <c r="C608" s="27">
        <f t="shared" si="35"/>
        <v>40026619.924727544</v>
      </c>
      <c r="Z608" s="17">
        <v>62702</v>
      </c>
      <c r="AA608" s="26">
        <f t="shared" si="34"/>
        <v>40354955.870462053</v>
      </c>
      <c r="AB608" s="26">
        <f t="shared" si="36"/>
        <v>300000</v>
      </c>
      <c r="AC608" s="26"/>
      <c r="AE608" s="26"/>
    </row>
    <row r="609" spans="2:3" x14ac:dyDescent="0.25">
      <c r="B609" s="15">
        <v>600</v>
      </c>
      <c r="C609" s="27">
        <f t="shared" si="35"/>
        <v>40354955.870462053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Simulador de Renda Fixa</vt:lpstr>
      <vt:lpstr>Simulador 1</vt:lpstr>
      <vt:lpstr>Simulador 2</vt:lpstr>
      <vt:lpstr>Simulador 3</vt:lpstr>
      <vt:lpstr>Simulador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Motta</dc:creator>
  <cp:lastModifiedBy>Daniella Pinheiro Barbosa</cp:lastModifiedBy>
  <dcterms:created xsi:type="dcterms:W3CDTF">2023-01-09T17:12:51Z</dcterms:created>
  <dcterms:modified xsi:type="dcterms:W3CDTF">2023-01-31T19:59:00Z</dcterms:modified>
</cp:coreProperties>
</file>